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Inventory Count Sheet" sheetId="1" state="visible" r:id="rId1"/>
    <sheet xmlns:r="http://schemas.openxmlformats.org/officeDocument/2006/relationships" name="Variance Adjustment Form" sheetId="2" state="visible" r:id="rId2"/>
    <sheet xmlns:r="http://schemas.openxmlformats.org/officeDocument/2006/relationships" name="Stock Item Bin Card" sheetId="3" state="visible" r:id="rId3"/>
    <sheet xmlns:r="http://schemas.openxmlformats.org/officeDocument/2006/relationships" name="Count Tag &amp; Tally Sheet" sheetId="4" state="visible" r:id="rId4"/>
    <sheet xmlns:r="http://schemas.openxmlformats.org/officeDocument/2006/relationships" name="Item Movement Report" sheetId="5" state="visible" r:id="rId5"/>
    <sheet xmlns:r="http://schemas.openxmlformats.org/officeDocument/2006/relationships" name="Instructions | تعليمات" sheetId="6" state="visible" r:id="rId6"/>
    <sheet xmlns:r="http://schemas.openxmlformats.org/officeDocument/2006/relationships" name="Lookup Tables | جداول" sheetId="7" state="visible" r:id="rId7"/>
  </sheets>
  <definedNames/>
  <calcPr calcId="124519" fullCalcOnLoad="1"/>
</workbook>
</file>

<file path=xl/styles.xml><?xml version="1.0" encoding="utf-8"?>
<styleSheet xmlns="http://schemas.openxmlformats.org/spreadsheetml/2006/main">
  <numFmts count="1">
    <numFmt numFmtId="164" formatCode="0.0%"/>
  </numFmts>
  <fonts count="32">
    <font>
      <name val="Calibri"/>
      <family val="2"/>
      <color theme="1"/>
      <sz val="11"/>
      <scheme val="minor"/>
    </font>
    <font>
      <name val="Arial"/>
      <b val="1"/>
      <color rgb="00FFFFFF"/>
      <sz val="8"/>
    </font>
    <font>
      <name val="Arial"/>
      <b val="1"/>
      <color rgb="00FFFFFF"/>
      <sz val="11"/>
    </font>
    <font>
      <name val="Arial"/>
      <b val="1"/>
      <color rgb="00FFFFFF"/>
      <sz val="14"/>
    </font>
    <font>
      <name val="Arial"/>
      <i val="1"/>
      <color rgb="00D0D3F5"/>
      <sz val="9"/>
    </font>
    <font>
      <name val="Arial"/>
      <b val="1"/>
      <color rgb="00C9A84C"/>
      <sz val="9"/>
    </font>
    <font>
      <name val="Arial"/>
      <color rgb="00000000"/>
      <sz val="10"/>
    </font>
    <font>
      <name val="Arial"/>
      <b val="1"/>
      <color rgb="00FFFFFF"/>
      <sz val="9"/>
    </font>
    <font>
      <name val="Arial"/>
      <b val="1"/>
      <color rgb="00000000"/>
      <sz val="9"/>
    </font>
    <font>
      <name val="Arial"/>
      <color rgb="00000000"/>
      <sz val="9"/>
    </font>
    <font>
      <name val="Arial"/>
      <color rgb="00C0392B"/>
      <sz val="9"/>
    </font>
    <font>
      <name val="Arial"/>
      <i val="1"/>
      <color rgb="002E3192"/>
      <sz val="8"/>
    </font>
    <font>
      <name val="Arial"/>
      <b val="1"/>
      <color rgb="00FFFFFF"/>
      <sz val="10"/>
    </font>
    <font>
      <name val="Arial"/>
      <b val="1"/>
      <color rgb="00C9A84C"/>
      <sz val="11"/>
    </font>
    <font>
      <name val="Arial"/>
      <b val="1"/>
      <color rgb="002E3192"/>
      <sz val="8"/>
    </font>
    <font>
      <name val="Arial"/>
      <color rgb="00B0BEC5"/>
      <sz val="8"/>
    </font>
    <font>
      <name val="Arial"/>
      <i val="1"/>
      <color rgb="00FFFFFF"/>
      <sz val="7"/>
    </font>
    <font>
      <name val="Arial"/>
      <i val="1"/>
      <color rgb="00C8EDD9"/>
      <sz val="9"/>
    </font>
    <font>
      <name val="Arial"/>
      <color rgb="00000000"/>
      <sz val="8"/>
    </font>
    <font>
      <name val="Arial"/>
      <i val="1"/>
      <color rgb="001A7A4A"/>
      <sz val="8"/>
    </font>
    <font>
      <name val="Arial"/>
      <b val="1"/>
      <color rgb="001A7A4A"/>
      <sz val="8"/>
    </font>
    <font>
      <name val="Arial"/>
      <i val="1"/>
      <color rgb="00C0E8EE"/>
      <sz val="9"/>
    </font>
    <font>
      <name val="Arial"/>
      <b val="1"/>
      <color rgb="00000000"/>
      <sz val="8"/>
    </font>
    <font>
      <name val="Arial"/>
      <b val="1"/>
      <color rgb="00C9A84C"/>
      <sz val="12"/>
    </font>
    <font>
      <name val="Arial"/>
      <i val="1"/>
      <color rgb="00FFFFFF"/>
      <sz val="8"/>
    </font>
    <font>
      <name val="Arial"/>
      <b val="1"/>
      <color rgb="00FFFFFF"/>
      <sz val="13"/>
    </font>
    <font>
      <name val="Arial"/>
      <i val="1"/>
      <color rgb="00F5E0B0"/>
      <sz val="9"/>
    </font>
    <font>
      <name val="Arial"/>
      <i val="1"/>
      <color rgb="00A0620A"/>
      <sz val="8"/>
    </font>
    <font>
      <name val="Arial"/>
      <b val="1"/>
      <color rgb="00A0620A"/>
      <sz val="8"/>
    </font>
    <font>
      <name val="Arial"/>
      <i val="1"/>
      <color rgb="00C5D5E5"/>
      <sz val="9"/>
    </font>
    <font>
      <name val="Arial"/>
      <i val="1"/>
      <color rgb="002E5070"/>
      <sz val="8"/>
    </font>
    <font>
      <name val="Arial"/>
      <b val="1"/>
      <color rgb="00C9A84C"/>
      <sz val="10"/>
    </font>
  </fonts>
  <fills count="26">
    <fill>
      <patternFill/>
    </fill>
    <fill>
      <patternFill patternType="gray125"/>
    </fill>
    <fill>
      <patternFill patternType="solid">
        <fgColor rgb="001A1A4E"/>
      </patternFill>
    </fill>
    <fill>
      <patternFill patternType="solid">
        <fgColor rgb="00ECEDF9"/>
      </patternFill>
    </fill>
    <fill>
      <patternFill patternType="solid">
        <fgColor rgb="00C9A84C"/>
      </patternFill>
    </fill>
    <fill>
      <patternFill patternType="solid">
        <fgColor rgb="002E3192"/>
      </patternFill>
    </fill>
    <fill>
      <patternFill patternType="solid">
        <fgColor rgb="00D0D3F5"/>
      </patternFill>
    </fill>
    <fill>
      <patternFill patternType="solid">
        <fgColor rgb="00FFFFFF"/>
      </patternFill>
    </fill>
    <fill>
      <patternFill patternType="solid">
        <fgColor rgb="00F0F2F5"/>
      </patternFill>
    </fill>
    <fill>
      <patternFill patternType="solid">
        <fgColor rgb="000A3D2D"/>
      </patternFill>
    </fill>
    <fill>
      <patternFill patternType="solid">
        <fgColor rgb="00E8F7EE"/>
      </patternFill>
    </fill>
    <fill>
      <patternFill patternType="solid">
        <fgColor rgb="001A7A4A"/>
      </patternFill>
    </fill>
    <fill>
      <patternFill patternType="solid">
        <fgColor rgb="00C8EDD9"/>
      </patternFill>
    </fill>
    <fill>
      <patternFill patternType="solid">
        <fgColor rgb="00083D4A"/>
      </patternFill>
    </fill>
    <fill>
      <patternFill patternType="solid">
        <fgColor rgb="00E0F4F7"/>
      </patternFill>
    </fill>
    <fill>
      <patternFill patternType="solid">
        <fgColor rgb="000F7A8A"/>
      </patternFill>
    </fill>
    <fill>
      <patternFill patternType="solid">
        <fgColor rgb="00C0E8EE"/>
      </patternFill>
    </fill>
    <fill>
      <patternFill patternType="solid">
        <fgColor rgb="00E67E22"/>
      </patternFill>
    </fill>
    <fill>
      <patternFill patternType="solid">
        <fgColor rgb="005C3A00"/>
      </patternFill>
    </fill>
    <fill>
      <patternFill patternType="solid">
        <fgColor rgb="00FDF4E3"/>
      </patternFill>
    </fill>
    <fill>
      <patternFill patternType="solid">
        <fgColor rgb="00A0620A"/>
      </patternFill>
    </fill>
    <fill>
      <patternFill patternType="solid">
        <fgColor rgb="00F5E0B0"/>
      </patternFill>
    </fill>
    <fill>
      <patternFill patternType="solid">
        <fgColor rgb="001C2B3A"/>
      </patternFill>
    </fill>
    <fill>
      <patternFill patternType="solid">
        <fgColor rgb="00E8EFF5"/>
      </patternFill>
    </fill>
    <fill>
      <patternFill patternType="solid">
        <fgColor rgb="002E5070"/>
      </patternFill>
    </fill>
    <fill>
      <patternFill patternType="solid">
        <fgColor rgb="00C5D5E5"/>
      </patternFill>
    </fill>
  </fills>
  <borders count="12">
    <border>
      <left/>
      <right/>
      <top/>
      <bottom/>
      <diagonal/>
    </border>
    <border>
      <left style="thin">
        <color rgb="00FFFFFF"/>
      </left>
      <right style="thin">
        <color rgb="00FFFFFF"/>
      </right>
      <top style="thin">
        <color rgb="00FFFFFF"/>
      </top>
      <bottom style="thin">
        <color rgb="00FFFFFF"/>
      </bottom>
    </border>
    <border>
      <left style="thin">
        <color rgb="00AAAAAA"/>
      </left>
      <right style="thin">
        <color rgb="00AAAAAA"/>
      </right>
      <top style="thin">
        <color rgb="00AAAAAA"/>
      </top>
      <bottom style="thin">
        <color rgb="00AAAAAA"/>
      </bottom>
    </border>
    <border>
      <left style="thin">
        <color rgb="002E3192"/>
      </left>
      <right style="thin">
        <color rgb="002E3192"/>
      </right>
      <top style="thin">
        <color rgb="002E3192"/>
      </top>
      <bottom style="thin">
        <color rgb="002E3192"/>
      </bottom>
    </border>
    <border>
      <left style="thin">
        <color rgb="001A1A4E"/>
      </left>
      <right style="thin">
        <color rgb="001A1A4E"/>
      </right>
      <top style="thin">
        <color rgb="001A1A4E"/>
      </top>
      <bottom style="thin">
        <color rgb="001A1A4E"/>
      </bottom>
    </border>
    <border>
      <left style="medium">
        <color rgb="00C9A84C"/>
      </left>
      <right style="medium">
        <color rgb="00C9A84C"/>
      </right>
      <top style="medium">
        <color rgb="00C9A84C"/>
      </top>
      <bottom style="medium">
        <color rgb="00C9A84C"/>
      </bottom>
    </border>
    <border>
      <left style="thin">
        <color rgb="001A7A4A"/>
      </left>
      <right style="thin">
        <color rgb="001A7A4A"/>
      </right>
      <top style="thin">
        <color rgb="001A7A4A"/>
      </top>
      <bottom style="thin">
        <color rgb="001A7A4A"/>
      </bottom>
    </border>
    <border>
      <left style="thin">
        <color rgb="000A3D2D"/>
      </left>
      <right style="thin">
        <color rgb="000A3D2D"/>
      </right>
      <top style="thin">
        <color rgb="000A3D2D"/>
      </top>
      <bottom style="thin">
        <color rgb="000A3D2D"/>
      </bottom>
    </border>
    <border>
      <left style="thin">
        <color rgb="00A0620A"/>
      </left>
      <right style="thin">
        <color rgb="00A0620A"/>
      </right>
      <top style="thin">
        <color rgb="00A0620A"/>
      </top>
      <bottom style="thin">
        <color rgb="00A0620A"/>
      </bottom>
    </border>
    <border>
      <left style="thin">
        <color rgb="005C3A00"/>
      </left>
      <right style="thin">
        <color rgb="005C3A00"/>
      </right>
      <top style="thin">
        <color rgb="005C3A00"/>
      </top>
      <bottom style="thin">
        <color rgb="005C3A00"/>
      </bottom>
    </border>
    <border>
      <left style="thin">
        <color rgb="002E5070"/>
      </left>
      <right style="thin">
        <color rgb="002E5070"/>
      </right>
      <top style="thin">
        <color rgb="002E5070"/>
      </top>
      <bottom style="thin">
        <color rgb="002E5070"/>
      </bottom>
    </border>
    <border>
      <left style="thin">
        <color rgb="001C2B3A"/>
      </left>
      <right style="thin">
        <color rgb="001C2B3A"/>
      </right>
      <top style="thin">
        <color rgb="001C2B3A"/>
      </top>
      <bottom style="thin">
        <color rgb="001C2B3A"/>
      </bottom>
    </border>
  </borders>
  <cellStyleXfs count="1">
    <xf numFmtId="0" fontId="0" fillId="0" borderId="0"/>
  </cellStyleXfs>
  <cellXfs count="141">
    <xf numFmtId="0" fontId="0" fillId="0" borderId="0" pivotButton="0" quotePrefix="0" xfId="0"/>
    <xf numFmtId="0" fontId="1" fillId="2" borderId="0" applyAlignment="1" pivotButton="0" quotePrefix="0" xfId="0">
      <alignment horizontal="center" vertical="center"/>
    </xf>
    <xf numFmtId="0" fontId="2" fillId="2" borderId="1" applyAlignment="1" pivotButton="0" quotePrefix="0" xfId="0">
      <alignment horizontal="center" vertical="center"/>
    </xf>
    <xf numFmtId="0" fontId="3" fillId="2" borderId="0" applyAlignment="1" pivotButton="0" quotePrefix="0" xfId="0">
      <alignment horizontal="center" vertical="center"/>
    </xf>
    <xf numFmtId="0" fontId="5" fillId="2" borderId="0" applyAlignment="1" pivotButton="0" quotePrefix="0" xfId="0">
      <alignment horizontal="center" vertical="center"/>
    </xf>
    <xf numFmtId="0" fontId="4" fillId="2" borderId="0" applyAlignment="1" pivotButton="0" quotePrefix="0" xfId="0">
      <alignment horizontal="center" vertical="center"/>
    </xf>
    <xf numFmtId="0" fontId="6" fillId="3" borderId="2" applyAlignment="1" pivotButton="0" quotePrefix="0" xfId="0">
      <alignment horizontal="center" vertical="center"/>
    </xf>
    <xf numFmtId="0" fontId="0" fillId="4" borderId="0" pivotButton="0" quotePrefix="0" xfId="0"/>
    <xf numFmtId="0" fontId="7" fillId="5" borderId="3" applyAlignment="1" pivotButton="0" quotePrefix="0" xfId="0">
      <alignment horizontal="right" vertical="center"/>
    </xf>
    <xf numFmtId="0" fontId="7" fillId="2" borderId="4" applyAlignment="1" pivotButton="0" quotePrefix="0" xfId="0">
      <alignment horizontal="right" vertical="center"/>
    </xf>
    <xf numFmtId="0" fontId="0" fillId="2" borderId="0" pivotButton="0" quotePrefix="0" xfId="0"/>
    <xf numFmtId="0" fontId="1" fillId="2" borderId="5" applyAlignment="1" pivotButton="0" quotePrefix="0" xfId="0">
      <alignment horizontal="center" vertical="center" wrapText="1"/>
    </xf>
    <xf numFmtId="0" fontId="8" fillId="6" borderId="2" applyAlignment="1" pivotButton="0" quotePrefix="0" xfId="0">
      <alignment horizontal="center" vertical="center"/>
    </xf>
    <xf numFmtId="0" fontId="9" fillId="3" borderId="2" applyAlignment="1" pivotButton="0" quotePrefix="0" xfId="0">
      <alignment horizontal="center" vertical="center"/>
    </xf>
    <xf numFmtId="4" fontId="10" fillId="3" borderId="2" applyAlignment="1" pivotButton="0" quotePrefix="0" xfId="0">
      <alignment horizontal="center" vertical="center"/>
    </xf>
    <xf numFmtId="4" fontId="9" fillId="3" borderId="2" applyAlignment="1" pivotButton="0" quotePrefix="0" xfId="0">
      <alignment horizontal="center" vertical="center"/>
    </xf>
    <xf numFmtId="0" fontId="9" fillId="7" borderId="2" applyAlignment="1" pivotButton="0" quotePrefix="0" xfId="0">
      <alignment horizontal="center" vertical="center"/>
    </xf>
    <xf numFmtId="4" fontId="10" fillId="7" borderId="2" applyAlignment="1" pivotButton="0" quotePrefix="0" xfId="0">
      <alignment horizontal="center" vertical="center"/>
    </xf>
    <xf numFmtId="4" fontId="9" fillId="7" borderId="2" applyAlignment="1" pivotButton="0" quotePrefix="0" xfId="0">
      <alignment horizontal="center" vertical="center"/>
    </xf>
    <xf numFmtId="0" fontId="11" fillId="8" borderId="0" applyAlignment="1" pivotButton="0" quotePrefix="0" xfId="0">
      <alignment horizontal="center" vertical="center"/>
    </xf>
    <xf numFmtId="0" fontId="0" fillId="6" borderId="0" pivotButton="0" quotePrefix="0" xfId="0"/>
    <xf numFmtId="0" fontId="12" fillId="5" borderId="2" applyAlignment="1" pivotButton="0" quotePrefix="0" xfId="0">
      <alignment horizontal="right" vertical="center"/>
    </xf>
    <xf numFmtId="0" fontId="2" fillId="5" borderId="2" applyAlignment="1" pivotButton="0" quotePrefix="0" xfId="0">
      <alignment horizontal="center" vertical="center"/>
    </xf>
    <xf numFmtId="4" fontId="2" fillId="5" borderId="2" applyAlignment="1" pivotButton="0" quotePrefix="0" xfId="0">
      <alignment horizontal="center" vertical="center"/>
    </xf>
    <xf numFmtId="0" fontId="12" fillId="2" borderId="2" applyAlignment="1" pivotButton="0" quotePrefix="0" xfId="0">
      <alignment horizontal="right" vertical="center"/>
    </xf>
    <xf numFmtId="4" fontId="13" fillId="2" borderId="2" applyAlignment="1" pivotButton="0" quotePrefix="0" xfId="0">
      <alignment horizontal="center" vertical="center"/>
    </xf>
    <xf numFmtId="0" fontId="12" fillId="5" borderId="0" applyAlignment="1" pivotButton="0" quotePrefix="0" xfId="0">
      <alignment horizontal="center" vertical="center"/>
    </xf>
    <xf numFmtId="0" fontId="7" fillId="5" borderId="2" applyAlignment="1" pivotButton="0" quotePrefix="0" xfId="0">
      <alignment horizontal="center" vertical="center" wrapText="1"/>
    </xf>
    <xf numFmtId="0" fontId="1" fillId="5" borderId="2" applyAlignment="1" pivotButton="0" quotePrefix="0" xfId="0">
      <alignment horizontal="center" vertical="center" wrapText="1"/>
    </xf>
    <xf numFmtId="0" fontId="15" fillId="8" borderId="5" applyAlignment="1" pivotButton="0" quotePrefix="0" xfId="0">
      <alignment horizontal="center" vertical="center" wrapText="1"/>
    </xf>
    <xf numFmtId="0" fontId="6" fillId="7" borderId="2" applyAlignment="1" pivotButton="0" quotePrefix="0" xfId="0">
      <alignment horizontal="center" vertical="center"/>
    </xf>
    <xf numFmtId="0" fontId="14" fillId="3" borderId="2" applyAlignment="1" pivotButton="0" quotePrefix="0" xfId="0">
      <alignment horizontal="center" vertical="center"/>
    </xf>
    <xf numFmtId="0" fontId="16" fillId="2" borderId="0" applyAlignment="1" pivotButton="0" quotePrefix="0" xfId="0">
      <alignment horizontal="center" vertical="center"/>
    </xf>
    <xf numFmtId="0" fontId="1" fillId="9" borderId="0" applyAlignment="1" pivotButton="0" quotePrefix="0" xfId="0">
      <alignment horizontal="center" vertical="center"/>
    </xf>
    <xf numFmtId="0" fontId="2" fillId="9" borderId="1" applyAlignment="1" pivotButton="0" quotePrefix="0" xfId="0">
      <alignment horizontal="center" vertical="center"/>
    </xf>
    <xf numFmtId="0" fontId="3" fillId="9" borderId="0" applyAlignment="1" pivotButton="0" quotePrefix="0" xfId="0">
      <alignment horizontal="center" vertical="center"/>
    </xf>
    <xf numFmtId="0" fontId="5" fillId="9" borderId="0" applyAlignment="1" pivotButton="0" quotePrefix="0" xfId="0">
      <alignment horizontal="center" vertical="center"/>
    </xf>
    <xf numFmtId="0" fontId="17" fillId="9" borderId="0" applyAlignment="1" pivotButton="0" quotePrefix="0" xfId="0">
      <alignment horizontal="center" vertical="center"/>
    </xf>
    <xf numFmtId="0" fontId="6" fillId="10" borderId="2" applyAlignment="1" pivotButton="0" quotePrefix="0" xfId="0">
      <alignment horizontal="center" vertical="center"/>
    </xf>
    <xf numFmtId="0" fontId="7" fillId="11" borderId="6" applyAlignment="1" pivotButton="0" quotePrefix="0" xfId="0">
      <alignment horizontal="right" vertical="center"/>
    </xf>
    <xf numFmtId="0" fontId="7" fillId="9" borderId="7" applyAlignment="1" pivotButton="0" quotePrefix="0" xfId="0">
      <alignment horizontal="right" vertical="center"/>
    </xf>
    <xf numFmtId="0" fontId="0" fillId="9" borderId="0" pivotButton="0" quotePrefix="0" xfId="0"/>
    <xf numFmtId="0" fontId="1" fillId="9" borderId="5" applyAlignment="1" pivotButton="0" quotePrefix="0" xfId="0">
      <alignment horizontal="center" vertical="center" wrapText="1"/>
    </xf>
    <xf numFmtId="0" fontId="8" fillId="12" borderId="2" applyAlignment="1" pivotButton="0" quotePrefix="0" xfId="0">
      <alignment horizontal="center" vertical="center"/>
    </xf>
    <xf numFmtId="0" fontId="9" fillId="10" borderId="2" applyAlignment="1" pivotButton="0" quotePrefix="0" xfId="0">
      <alignment horizontal="center" vertical="center"/>
    </xf>
    <xf numFmtId="4" fontId="9" fillId="10" borderId="2" applyAlignment="1" pivotButton="0" quotePrefix="0" xfId="0">
      <alignment horizontal="center" vertical="center"/>
    </xf>
    <xf numFmtId="0" fontId="18" fillId="10" borderId="2" applyAlignment="1" pivotButton="0" quotePrefix="0" xfId="0">
      <alignment horizontal="center" vertical="center"/>
    </xf>
    <xf numFmtId="0" fontId="18" fillId="7" borderId="2" applyAlignment="1" pivotButton="0" quotePrefix="0" xfId="0">
      <alignment horizontal="center" vertical="center"/>
    </xf>
    <xf numFmtId="0" fontId="19" fillId="8" borderId="0" applyAlignment="1" pivotButton="0" quotePrefix="0" xfId="0">
      <alignment horizontal="center" vertical="center"/>
    </xf>
    <xf numFmtId="0" fontId="0" fillId="12" borderId="0" pivotButton="0" quotePrefix="0" xfId="0"/>
    <xf numFmtId="0" fontId="12" fillId="11" borderId="2" applyAlignment="1" pivotButton="0" quotePrefix="0" xfId="0">
      <alignment horizontal="right" vertical="center"/>
    </xf>
    <xf numFmtId="4" fontId="2" fillId="11" borderId="2" applyAlignment="1" pivotButton="0" quotePrefix="0" xfId="0">
      <alignment horizontal="center" vertical="center"/>
    </xf>
    <xf numFmtId="0" fontId="12" fillId="9" borderId="2" applyAlignment="1" pivotButton="0" quotePrefix="0" xfId="0">
      <alignment horizontal="right" vertical="center"/>
    </xf>
    <xf numFmtId="4" fontId="13" fillId="9" borderId="2" applyAlignment="1" pivotButton="0" quotePrefix="0" xfId="0">
      <alignment horizontal="center" vertical="center"/>
    </xf>
    <xf numFmtId="0" fontId="12" fillId="11" borderId="0" applyAlignment="1" pivotButton="0" quotePrefix="0" xfId="0">
      <alignment horizontal="center" vertical="center"/>
    </xf>
    <xf numFmtId="0" fontId="6" fillId="10" borderId="2" applyAlignment="1" pivotButton="0" quotePrefix="0" xfId="0">
      <alignment horizontal="center" vertical="center" wrapText="1"/>
    </xf>
    <xf numFmtId="0" fontId="1" fillId="11" borderId="2" applyAlignment="1" pivotButton="0" quotePrefix="0" xfId="0">
      <alignment horizontal="center" vertical="center" wrapText="1"/>
    </xf>
    <xf numFmtId="0" fontId="20" fillId="10" borderId="2" applyAlignment="1" pivotButton="0" quotePrefix="0" xfId="0">
      <alignment horizontal="center" vertical="center"/>
    </xf>
    <xf numFmtId="0" fontId="16" fillId="9" borderId="0" applyAlignment="1" pivotButton="0" quotePrefix="0" xfId="0">
      <alignment horizontal="center" vertical="center"/>
    </xf>
    <xf numFmtId="0" fontId="1" fillId="13" borderId="0" applyAlignment="1" pivotButton="0" quotePrefix="0" xfId="0">
      <alignment horizontal="center" vertical="center"/>
    </xf>
    <xf numFmtId="0" fontId="2" fillId="13" borderId="1" applyAlignment="1" pivotButton="0" quotePrefix="0" xfId="0">
      <alignment horizontal="center" vertical="center"/>
    </xf>
    <xf numFmtId="0" fontId="3" fillId="13" borderId="0" applyAlignment="1" pivotButton="0" quotePrefix="0" xfId="0">
      <alignment horizontal="center" vertical="center"/>
    </xf>
    <xf numFmtId="0" fontId="5" fillId="13" borderId="0" applyAlignment="1" pivotButton="0" quotePrefix="0" xfId="0">
      <alignment horizontal="center" vertical="center"/>
    </xf>
    <xf numFmtId="0" fontId="21" fillId="13" borderId="0" applyAlignment="1" pivotButton="0" quotePrefix="0" xfId="0">
      <alignment horizontal="center" vertical="center"/>
    </xf>
    <xf numFmtId="0" fontId="6" fillId="14" borderId="2" applyAlignment="1" pivotButton="0" quotePrefix="0" xfId="0">
      <alignment horizontal="center" vertical="center"/>
    </xf>
    <xf numFmtId="0" fontId="7" fillId="15" borderId="2" applyAlignment="1" pivotButton="0" quotePrefix="0" xfId="0">
      <alignment horizontal="right" vertical="center"/>
    </xf>
    <xf numFmtId="0" fontId="7" fillId="13" borderId="2" applyAlignment="1" pivotButton="0" quotePrefix="0" xfId="0">
      <alignment horizontal="right" vertical="center"/>
    </xf>
    <xf numFmtId="0" fontId="0" fillId="13" borderId="0" pivotButton="0" quotePrefix="0" xfId="0"/>
    <xf numFmtId="0" fontId="1" fillId="13" borderId="5" applyAlignment="1" pivotButton="0" quotePrefix="0" xfId="0">
      <alignment horizontal="center" vertical="center" wrapText="1"/>
    </xf>
    <xf numFmtId="0" fontId="9" fillId="16" borderId="2" applyAlignment="1" pivotButton="0" quotePrefix="0" xfId="0">
      <alignment horizontal="center" vertical="center"/>
    </xf>
    <xf numFmtId="0" fontId="22" fillId="16" borderId="2" applyAlignment="1" pivotButton="0" quotePrefix="0" xfId="0">
      <alignment horizontal="center" vertical="center"/>
    </xf>
    <xf numFmtId="0" fontId="18" fillId="16" borderId="2" applyAlignment="1" pivotButton="0" quotePrefix="0" xfId="0">
      <alignment horizontal="center" vertical="center"/>
    </xf>
    <xf numFmtId="0" fontId="8" fillId="16" borderId="2" applyAlignment="1" pivotButton="0" quotePrefix="0" xfId="0">
      <alignment horizontal="center" vertical="center"/>
    </xf>
    <xf numFmtId="0" fontId="9" fillId="14" borderId="2" applyAlignment="1" pivotButton="0" quotePrefix="0" xfId="0">
      <alignment horizontal="center" vertical="center"/>
    </xf>
    <xf numFmtId="4" fontId="8" fillId="16" borderId="2" applyAlignment="1" pivotButton="0" quotePrefix="0" xfId="0">
      <alignment horizontal="center" vertical="center"/>
    </xf>
    <xf numFmtId="4" fontId="9" fillId="14" borderId="2" applyAlignment="1" pivotButton="0" quotePrefix="0" xfId="0">
      <alignment horizontal="center" vertical="center"/>
    </xf>
    <xf numFmtId="0" fontId="12" fillId="13" borderId="2" applyAlignment="1" pivotButton="0" quotePrefix="0" xfId="0">
      <alignment horizontal="right" vertical="center"/>
    </xf>
    <xf numFmtId="0" fontId="23" fillId="13" borderId="2" applyAlignment="1" pivotButton="0" quotePrefix="0" xfId="0">
      <alignment horizontal="center" vertical="center"/>
    </xf>
    <xf numFmtId="4" fontId="23" fillId="13" borderId="2" applyAlignment="1" pivotButton="0" quotePrefix="0" xfId="0">
      <alignment horizontal="center" vertical="center"/>
    </xf>
    <xf numFmtId="0" fontId="12" fillId="15" borderId="2" applyAlignment="1" pivotButton="0" quotePrefix="0" xfId="0">
      <alignment horizontal="right" vertical="center"/>
    </xf>
    <xf numFmtId="4" fontId="12" fillId="15" borderId="2" applyAlignment="1" pivotButton="0" quotePrefix="0" xfId="0">
      <alignment horizontal="center" vertical="center"/>
    </xf>
    <xf numFmtId="0" fontId="24" fillId="17" borderId="0" applyAlignment="1" pivotButton="0" quotePrefix="0" xfId="0">
      <alignment horizontal="center" vertical="center"/>
    </xf>
    <xf numFmtId="0" fontId="16" fillId="13" borderId="0" applyAlignment="1" pivotButton="0" quotePrefix="0" xfId="0">
      <alignment horizontal="center" vertical="center"/>
    </xf>
    <xf numFmtId="0" fontId="1" fillId="18" borderId="0" applyAlignment="1" pivotButton="0" quotePrefix="0" xfId="0">
      <alignment horizontal="center" vertical="center"/>
    </xf>
    <xf numFmtId="0" fontId="2" fillId="18" borderId="1" applyAlignment="1" pivotButton="0" quotePrefix="0" xfId="0">
      <alignment horizontal="center" vertical="center"/>
    </xf>
    <xf numFmtId="0" fontId="25" fillId="18" borderId="0" applyAlignment="1" pivotButton="0" quotePrefix="0" xfId="0">
      <alignment horizontal="center" vertical="center"/>
    </xf>
    <xf numFmtId="0" fontId="5" fillId="18" borderId="0" applyAlignment="1" pivotButton="0" quotePrefix="0" xfId="0">
      <alignment horizontal="center" vertical="center"/>
    </xf>
    <xf numFmtId="0" fontId="26" fillId="18" borderId="0" applyAlignment="1" pivotButton="0" quotePrefix="0" xfId="0">
      <alignment horizontal="center" vertical="center"/>
    </xf>
    <xf numFmtId="0" fontId="6" fillId="19" borderId="2" applyAlignment="1" pivotButton="0" quotePrefix="0" xfId="0">
      <alignment horizontal="center" vertical="center"/>
    </xf>
    <xf numFmtId="0" fontId="7" fillId="20" borderId="8" applyAlignment="1" pivotButton="0" quotePrefix="0" xfId="0">
      <alignment horizontal="right" vertical="center"/>
    </xf>
    <xf numFmtId="0" fontId="7" fillId="18" borderId="9" applyAlignment="1" pivotButton="0" quotePrefix="0" xfId="0">
      <alignment horizontal="right" vertical="center"/>
    </xf>
    <xf numFmtId="0" fontId="0" fillId="18" borderId="0" pivotButton="0" quotePrefix="0" xfId="0"/>
    <xf numFmtId="0" fontId="1" fillId="18" borderId="5" applyAlignment="1" pivotButton="0" quotePrefix="0" xfId="0">
      <alignment horizontal="center" vertical="center" wrapText="1"/>
    </xf>
    <xf numFmtId="0" fontId="8" fillId="21" borderId="2" applyAlignment="1" pivotButton="0" quotePrefix="0" xfId="0">
      <alignment horizontal="center" vertical="center"/>
    </xf>
    <xf numFmtId="0" fontId="9" fillId="19" borderId="2" applyAlignment="1" pivotButton="0" quotePrefix="0" xfId="0">
      <alignment horizontal="center" vertical="center"/>
    </xf>
    <xf numFmtId="4" fontId="10" fillId="19" borderId="2" applyAlignment="1" pivotButton="0" quotePrefix="0" xfId="0">
      <alignment horizontal="center" vertical="center"/>
    </xf>
    <xf numFmtId="0" fontId="27" fillId="8" borderId="0" applyAlignment="1" pivotButton="0" quotePrefix="0" xfId="0">
      <alignment horizontal="center" vertical="center"/>
    </xf>
    <xf numFmtId="0" fontId="0" fillId="21" borderId="0" pivotButton="0" quotePrefix="0" xfId="0"/>
    <xf numFmtId="0" fontId="12" fillId="20" borderId="2" applyAlignment="1" pivotButton="0" quotePrefix="0" xfId="0">
      <alignment horizontal="right" vertical="center"/>
    </xf>
    <xf numFmtId="0" fontId="2" fillId="20" borderId="2" applyAlignment="1" pivotButton="0" quotePrefix="0" xfId="0">
      <alignment horizontal="center" vertical="center"/>
    </xf>
    <xf numFmtId="0" fontId="12" fillId="18" borderId="2" applyAlignment="1" pivotButton="0" quotePrefix="0" xfId="0">
      <alignment horizontal="right" vertical="center"/>
    </xf>
    <xf numFmtId="0" fontId="13" fillId="18" borderId="2" applyAlignment="1" pivotButton="0" quotePrefix="0" xfId="0">
      <alignment horizontal="center" vertical="center"/>
    </xf>
    <xf numFmtId="0" fontId="12" fillId="20" borderId="0" applyAlignment="1" pivotButton="0" quotePrefix="0" xfId="0">
      <alignment horizontal="center" vertical="center"/>
    </xf>
    <xf numFmtId="0" fontId="7" fillId="20" borderId="2" applyAlignment="1" pivotButton="0" quotePrefix="0" xfId="0">
      <alignment horizontal="center" vertical="center" wrapText="1"/>
    </xf>
    <xf numFmtId="0" fontId="7" fillId="18" borderId="2" applyAlignment="1" pivotButton="0" quotePrefix="0" xfId="0">
      <alignment horizontal="center" vertical="center" wrapText="1"/>
    </xf>
    <xf numFmtId="0" fontId="28" fillId="19" borderId="2" applyAlignment="1" pivotButton="0" quotePrefix="0" xfId="0">
      <alignment horizontal="center" vertical="center"/>
    </xf>
    <xf numFmtId="0" fontId="16" fillId="18" borderId="0" applyAlignment="1" pivotButton="0" quotePrefix="0" xfId="0">
      <alignment horizontal="center" vertical="center"/>
    </xf>
    <xf numFmtId="0" fontId="1" fillId="22" borderId="0" applyAlignment="1" pivotButton="0" quotePrefix="0" xfId="0">
      <alignment horizontal="center" vertical="center"/>
    </xf>
    <xf numFmtId="0" fontId="2" fillId="22" borderId="1" applyAlignment="1" pivotButton="0" quotePrefix="0" xfId="0">
      <alignment horizontal="center" vertical="center"/>
    </xf>
    <xf numFmtId="0" fontId="3" fillId="22" borderId="0" applyAlignment="1" pivotButton="0" quotePrefix="0" xfId="0">
      <alignment horizontal="center" vertical="center"/>
    </xf>
    <xf numFmtId="0" fontId="5" fillId="22" borderId="0" applyAlignment="1" pivotButton="0" quotePrefix="0" xfId="0">
      <alignment horizontal="center" vertical="center"/>
    </xf>
    <xf numFmtId="0" fontId="29" fillId="22" borderId="0" applyAlignment="1" pivotButton="0" quotePrefix="0" xfId="0">
      <alignment horizontal="center" vertical="center"/>
    </xf>
    <xf numFmtId="0" fontId="6" fillId="23" borderId="2" applyAlignment="1" pivotButton="0" quotePrefix="0" xfId="0">
      <alignment horizontal="center" vertical="center"/>
    </xf>
    <xf numFmtId="0" fontId="7" fillId="24" borderId="10" applyAlignment="1" pivotButton="0" quotePrefix="0" xfId="0">
      <alignment horizontal="right" vertical="center"/>
    </xf>
    <xf numFmtId="0" fontId="7" fillId="22" borderId="11" applyAlignment="1" pivotButton="0" quotePrefix="0" xfId="0">
      <alignment horizontal="right" vertical="center"/>
    </xf>
    <xf numFmtId="0" fontId="0" fillId="22" borderId="0" pivotButton="0" quotePrefix="0" xfId="0"/>
    <xf numFmtId="0" fontId="1" fillId="22" borderId="5" applyAlignment="1" pivotButton="0" quotePrefix="0" xfId="0">
      <alignment horizontal="center" vertical="center" wrapText="1"/>
    </xf>
    <xf numFmtId="0" fontId="9" fillId="25" borderId="2" applyAlignment="1" pivotButton="0" quotePrefix="0" xfId="0">
      <alignment horizontal="center" vertical="center"/>
    </xf>
    <xf numFmtId="0" fontId="8" fillId="25" borderId="2" applyAlignment="1" pivotButton="0" quotePrefix="0" xfId="0">
      <alignment horizontal="center" vertical="center"/>
    </xf>
    <xf numFmtId="0" fontId="9" fillId="23" borderId="2" applyAlignment="1" pivotButton="0" quotePrefix="0" xfId="0">
      <alignment horizontal="center" vertical="center"/>
    </xf>
    <xf numFmtId="4" fontId="8" fillId="25" borderId="2" applyAlignment="1" pivotButton="0" quotePrefix="0" xfId="0">
      <alignment horizontal="center" vertical="center"/>
    </xf>
    <xf numFmtId="4" fontId="9" fillId="23" borderId="2" applyAlignment="1" pivotButton="0" quotePrefix="0" xfId="0">
      <alignment horizontal="center" vertical="center"/>
    </xf>
    <xf numFmtId="0" fontId="30" fillId="8" borderId="0" applyAlignment="1" pivotButton="0" quotePrefix="0" xfId="0">
      <alignment horizontal="center" vertical="center"/>
    </xf>
    <xf numFmtId="0" fontId="0" fillId="25" borderId="0" pivotButton="0" quotePrefix="0" xfId="0"/>
    <xf numFmtId="0" fontId="12" fillId="24" borderId="2" applyAlignment="1" pivotButton="0" quotePrefix="0" xfId="0">
      <alignment horizontal="right" vertical="center"/>
    </xf>
    <xf numFmtId="4" fontId="2" fillId="24" borderId="2" applyAlignment="1" pivotButton="0" quotePrefix="0" xfId="0">
      <alignment horizontal="center" vertical="center"/>
    </xf>
    <xf numFmtId="0" fontId="12" fillId="22" borderId="2" applyAlignment="1" pivotButton="0" quotePrefix="0" xfId="0">
      <alignment horizontal="right" vertical="center"/>
    </xf>
    <xf numFmtId="4" fontId="2" fillId="22" borderId="2" applyAlignment="1" pivotButton="0" quotePrefix="0" xfId="0">
      <alignment horizontal="center" vertical="center"/>
    </xf>
    <xf numFmtId="4" fontId="13" fillId="22" borderId="2" applyAlignment="1" pivotButton="0" quotePrefix="0" xfId="0">
      <alignment horizontal="center" vertical="center"/>
    </xf>
    <xf numFmtId="0" fontId="12" fillId="24" borderId="0" applyAlignment="1" pivotButton="0" quotePrefix="0" xfId="0">
      <alignment horizontal="center" vertical="center"/>
    </xf>
    <xf numFmtId="0" fontId="1" fillId="22" borderId="2" applyAlignment="1" pivotButton="0" quotePrefix="0" xfId="0">
      <alignment horizontal="center" vertical="center" wrapText="1"/>
    </xf>
    <xf numFmtId="4" fontId="31" fillId="22" borderId="2" applyAlignment="1" pivotButton="0" quotePrefix="0" xfId="0">
      <alignment horizontal="center" vertical="center"/>
    </xf>
    <xf numFmtId="164" fontId="31" fillId="22" borderId="2" applyAlignment="1" pivotButton="0" quotePrefix="0" xfId="0">
      <alignment horizontal="center" vertical="center"/>
    </xf>
    <xf numFmtId="0" fontId="16" fillId="22" borderId="0" applyAlignment="1" pivotButton="0" quotePrefix="0" xfId="0">
      <alignment horizontal="center" vertical="center"/>
    </xf>
    <xf numFmtId="0" fontId="25" fillId="22" borderId="0" applyAlignment="1" pivotButton="0" quotePrefix="0" xfId="0">
      <alignment horizontal="center" vertical="center"/>
    </xf>
    <xf numFmtId="0" fontId="12" fillId="22" borderId="0" applyAlignment="1" pivotButton="0" quotePrefix="0" xfId="0">
      <alignment horizontal="center" vertical="center"/>
    </xf>
    <xf numFmtId="0" fontId="7" fillId="24" borderId="2" applyAlignment="1" pivotButton="0" quotePrefix="0" xfId="0">
      <alignment horizontal="center" vertical="center"/>
    </xf>
    <xf numFmtId="0" fontId="7" fillId="24" borderId="2" applyAlignment="1" pivotButton="0" quotePrefix="0" xfId="0">
      <alignment horizontal="center" vertical="center" wrapText="1"/>
    </xf>
    <xf numFmtId="0" fontId="9" fillId="23" borderId="2" applyAlignment="1" pivotButton="0" quotePrefix="0" xfId="0">
      <alignment horizontal="left" vertical="center" wrapText="1"/>
    </xf>
    <xf numFmtId="0" fontId="9" fillId="23" borderId="2" applyAlignment="1" pivotButton="0" quotePrefix="0" xfId="0">
      <alignment horizontal="left" vertical="center"/>
    </xf>
    <xf numFmtId="0" fontId="9" fillId="7" borderId="2" applyAlignment="1" pivotButton="0" quotePrefix="0" xfId="0">
      <alignment horizontal="left" vertical="center"/>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58"/>
  <sheetViews>
    <sheetView showGridLines="0" workbookViewId="0">
      <selection activeCell="A1" sqref="A1"/>
    </sheetView>
  </sheetViews>
  <sheetFormatPr baseColWidth="8" defaultRowHeight="15"/>
  <cols>
    <col width="5" customWidth="1" min="1" max="1"/>
    <col width="11" customWidth="1" min="2" max="2"/>
    <col width="28" customWidth="1" min="3" max="3"/>
    <col width="12" customWidth="1" min="4" max="4"/>
    <col width="11" customWidth="1" min="5" max="5"/>
    <col width="11" customWidth="1" min="6" max="6"/>
    <col width="11" customWidth="1" min="7" max="7"/>
    <col width="11" customWidth="1" min="8" max="8"/>
    <col width="12" customWidth="1" min="9" max="9"/>
    <col width="13" customWidth="1" min="10" max="10"/>
    <col width="13" customWidth="1" min="11" max="11"/>
    <col width="13" customWidth="1" min="12" max="12"/>
    <col width="13" customWidth="1" min="13" max="13"/>
    <col width="14" customWidth="1" min="14" max="14"/>
  </cols>
  <sheetData>
    <row r="1" ht="12" customHeight="1">
      <c r="A1" s="1" t="inlineStr">
        <is>
          <t>📋  OFFICIAL PHYSICAL INVENTORY COUNT — AUTHORIZED PERSONNEL ONLY  |  محضر جرد فعلي رسمي — للمخولين فقط</t>
        </is>
      </c>
    </row>
    <row r="2" ht="40" customHeight="1">
      <c r="A2" s="2" t="inlineStr">
        <is>
          <t>LOGO</t>
        </is>
      </c>
      <c r="C2" s="3" t="inlineStr">
        <is>
          <t>PHYSICAL INVENTORY COUNT SHEET  /  محضر الجرد المخزني الدوري والسنوي</t>
        </is>
      </c>
      <c r="K2" s="4" t="inlineStr">
        <is>
          <t>Company / الشركة :</t>
        </is>
      </c>
    </row>
    <row r="3" ht="26" customHeight="1">
      <c r="C3" s="5" t="inlineStr">
        <is>
          <t>Annual / Periodic / Cycle Count Form  |  نموذج الجرد السنوي والدوري والمتدحرج</t>
        </is>
      </c>
      <c r="K3" s="6" t="inlineStr"/>
    </row>
    <row r="4" ht="7" customHeight="1">
      <c r="A4" s="7" t="n"/>
    </row>
    <row r="5" ht="20" customHeight="1">
      <c r="A5" s="8" t="inlineStr">
        <is>
          <t>Count Sheet No. / رقم محضر الجرد :</t>
        </is>
      </c>
      <c r="C5" s="6" t="inlineStr"/>
      <c r="F5" s="8" t="inlineStr">
        <is>
          <t>Fiscal Year / السنة المالية :</t>
        </is>
      </c>
      <c r="H5" s="6" t="inlineStr"/>
      <c r="K5" s="9" t="inlineStr">
        <is>
          <t>Counter 1 Name / اسم العاد الأول :</t>
        </is>
      </c>
      <c r="M5" s="6" t="inlineStr"/>
    </row>
    <row r="6" ht="20" customHeight="1">
      <c r="A6" s="8" t="inlineStr">
        <is>
          <t>Count Type / نوع الجرد :</t>
        </is>
      </c>
      <c r="C6" s="6" t="inlineStr"/>
      <c r="F6" s="8" t="inlineStr">
        <is>
          <t>Accounting Period / الفترة المحاسبية :</t>
        </is>
      </c>
      <c r="H6" s="6" t="inlineStr"/>
      <c r="K6" s="9" t="inlineStr">
        <is>
          <t>Counter 2 Name / اسم العاد الثاني :</t>
        </is>
      </c>
      <c r="M6" s="6" t="inlineStr"/>
    </row>
    <row r="7" ht="20" customHeight="1">
      <c r="A7" s="8" t="inlineStr">
        <is>
          <t>Count Date / تاريخ الجرد :</t>
        </is>
      </c>
      <c r="C7" s="6" t="inlineStr"/>
      <c r="F7" s="8" t="inlineStr">
        <is>
          <t>Count Round / جولة الجرد :</t>
        </is>
      </c>
      <c r="H7" s="6" t="inlineStr"/>
      <c r="K7" s="9" t="inlineStr">
        <is>
          <t>Supervisor / المشرف :</t>
        </is>
      </c>
      <c r="M7" s="6" t="inlineStr"/>
    </row>
    <row r="8" ht="20" customHeight="1">
      <c r="A8" s="8" t="inlineStr">
        <is>
          <t>Count Start Time / وقت بدء الجرد :</t>
        </is>
      </c>
      <c r="C8" s="6" t="inlineStr"/>
      <c r="F8" s="8" t="inlineStr">
        <is>
          <t>Zone / Area / المنطقة / الرف :</t>
        </is>
      </c>
      <c r="H8" s="6" t="inlineStr"/>
      <c r="K8" s="9" t="inlineStr">
        <is>
          <t>Finance Rep. / ممثل المالية :</t>
        </is>
      </c>
      <c r="M8" s="6" t="inlineStr"/>
    </row>
    <row r="9" ht="20" customHeight="1">
      <c r="A9" s="8" t="inlineStr">
        <is>
          <t>Count End Time / وقت انتهاء الجرد :</t>
        </is>
      </c>
      <c r="C9" s="6" t="inlineStr"/>
      <c r="F9" s="8" t="inlineStr">
        <is>
          <t>Currency / العملة :</t>
        </is>
      </c>
      <c r="H9" s="6" t="inlineStr"/>
      <c r="K9" s="9" t="inlineStr">
        <is>
          <t>Auditor / المراجع :</t>
        </is>
      </c>
      <c r="M9" s="6" t="inlineStr"/>
    </row>
    <row r="10" ht="20" customHeight="1">
      <c r="A10" s="8" t="inlineStr">
        <is>
          <t>Store / المخزن :</t>
        </is>
      </c>
      <c r="C10" s="6" t="inlineStr"/>
      <c r="F10" s="8" t="inlineStr">
        <is>
          <t>Count Committee Ref. / مرجع لجنة الجرد :</t>
        </is>
      </c>
      <c r="H10" s="6" t="inlineStr"/>
      <c r="K10" s="9" t="inlineStr">
        <is>
          <t>IT Rep. / ممثل نظام المعلومات :</t>
        </is>
      </c>
      <c r="M10" s="6" t="inlineStr"/>
    </row>
    <row r="11" ht="20" customHeight="1">
      <c r="A11" s="8" t="inlineStr">
        <is>
          <t>Store Location / موقع المخزن :</t>
        </is>
      </c>
      <c r="C11" s="6" t="inlineStr"/>
      <c r="F11" s="8" t="inlineStr">
        <is>
          <t>Stock Frozen? / تم تجميد الحركة؟ :</t>
        </is>
      </c>
      <c r="H11" s="6" t="inlineStr"/>
      <c r="K11" s="9" t="inlineStr">
        <is>
          <t>System Count Date / تاريخ كشف النظام :</t>
        </is>
      </c>
      <c r="M11" s="6" t="inlineStr"/>
    </row>
    <row r="12" ht="8" customHeight="1">
      <c r="A12" s="10" t="n"/>
    </row>
    <row r="13" ht="38" customHeight="1">
      <c r="A13" s="11" t="inlineStr">
        <is>
          <t>No.
م</t>
        </is>
      </c>
      <c r="B13" s="11" t="inlineStr">
        <is>
          <t>Item Code
كود الصنف</t>
        </is>
      </c>
      <c r="C13" s="11" t="inlineStr">
        <is>
          <t>Item Description
اسم ووصف الصنف</t>
        </is>
      </c>
      <c r="D13" s="11" t="inlineStr">
        <is>
          <t>Unit
الوحدة</t>
        </is>
      </c>
      <c r="E13" s="11" t="inlineStr">
        <is>
          <t>Bin/
Location
الموقع</t>
        </is>
      </c>
      <c r="F13" s="11" t="inlineStr">
        <is>
          <t>System
Qty
كمية النظام</t>
        </is>
      </c>
      <c r="G13" s="11" t="inlineStr">
        <is>
          <t>1st Count
العد الأول</t>
        </is>
      </c>
      <c r="H13" s="11" t="inlineStr">
        <is>
          <t>2nd Count
العد الثاني</t>
        </is>
      </c>
      <c r="I13" s="11" t="inlineStr">
        <is>
          <t>3rd Count
(if needed)
عد ثالث</t>
        </is>
      </c>
      <c r="J13" s="11" t="inlineStr">
        <is>
          <t>Final
Physical
الكمية الفعلية</t>
        </is>
      </c>
      <c r="K13" s="11" t="inlineStr">
        <is>
          <t>Variance
الفرق</t>
        </is>
      </c>
      <c r="L13" s="11" t="inlineStr">
        <is>
          <t>Unit
Cost
السعر</t>
        </is>
      </c>
      <c r="M13" s="11" t="inlineStr">
        <is>
          <t>Variance
Value
قيمة الفرق</t>
        </is>
      </c>
      <c r="N13" s="11" t="inlineStr">
        <is>
          <t>Remarks
ملاحظات</t>
        </is>
      </c>
    </row>
    <row r="14" ht="22" customHeight="1">
      <c r="A14" s="12" t="n">
        <v>1</v>
      </c>
      <c r="B14" s="13" t="inlineStr"/>
      <c r="C14" s="13" t="inlineStr"/>
      <c r="D14" s="13" t="inlineStr"/>
      <c r="E14" s="13" t="inlineStr"/>
      <c r="F14" s="13" t="inlineStr"/>
      <c r="G14" s="13" t="inlineStr"/>
      <c r="H14" s="13" t="inlineStr"/>
      <c r="I14" s="13" t="inlineStr"/>
      <c r="J14" s="13" t="inlineStr"/>
      <c r="K14" s="14">
        <f>IFERROR(IF(J14="","",J14-F14),"")</f>
        <v/>
      </c>
      <c r="L14" s="13" t="inlineStr"/>
      <c r="M14" s="15">
        <f>IFERROR(IF(K14="","",K14*L14),"")</f>
        <v/>
      </c>
      <c r="N14" s="13" t="inlineStr"/>
    </row>
    <row r="15" ht="22" customHeight="1">
      <c r="A15" s="12" t="n">
        <v>2</v>
      </c>
      <c r="B15" s="16" t="inlineStr"/>
      <c r="C15" s="16" t="inlineStr"/>
      <c r="D15" s="16" t="inlineStr"/>
      <c r="E15" s="16" t="inlineStr"/>
      <c r="F15" s="16" t="inlineStr"/>
      <c r="G15" s="16" t="inlineStr"/>
      <c r="H15" s="16" t="inlineStr"/>
      <c r="I15" s="16" t="inlineStr"/>
      <c r="J15" s="16" t="inlineStr"/>
      <c r="K15" s="17">
        <f>IFERROR(IF(J15="","",J15-F15),"")</f>
        <v/>
      </c>
      <c r="L15" s="16" t="inlineStr"/>
      <c r="M15" s="18">
        <f>IFERROR(IF(K15="","",K15*L15),"")</f>
        <v/>
      </c>
      <c r="N15" s="16" t="inlineStr"/>
    </row>
    <row r="16" ht="22" customHeight="1">
      <c r="A16" s="12" t="n">
        <v>3</v>
      </c>
      <c r="B16" s="13" t="inlineStr"/>
      <c r="C16" s="13" t="inlineStr"/>
      <c r="D16" s="13" t="inlineStr"/>
      <c r="E16" s="13" t="inlineStr"/>
      <c r="F16" s="13" t="inlineStr"/>
      <c r="G16" s="13" t="inlineStr"/>
      <c r="H16" s="13" t="inlineStr"/>
      <c r="I16" s="13" t="inlineStr"/>
      <c r="J16" s="13" t="inlineStr"/>
      <c r="K16" s="14">
        <f>IFERROR(IF(J16="","",J16-F16),"")</f>
        <v/>
      </c>
      <c r="L16" s="13" t="inlineStr"/>
      <c r="M16" s="15">
        <f>IFERROR(IF(K16="","",K16*L16),"")</f>
        <v/>
      </c>
      <c r="N16" s="13" t="inlineStr"/>
    </row>
    <row r="17" ht="22" customHeight="1">
      <c r="A17" s="12" t="n">
        <v>4</v>
      </c>
      <c r="B17" s="16" t="inlineStr"/>
      <c r="C17" s="16" t="inlineStr"/>
      <c r="D17" s="16" t="inlineStr"/>
      <c r="E17" s="16" t="inlineStr"/>
      <c r="F17" s="16" t="inlineStr"/>
      <c r="G17" s="16" t="inlineStr"/>
      <c r="H17" s="16" t="inlineStr"/>
      <c r="I17" s="16" t="inlineStr"/>
      <c r="J17" s="16" t="inlineStr"/>
      <c r="K17" s="17">
        <f>IFERROR(IF(J17="","",J17-F17),"")</f>
        <v/>
      </c>
      <c r="L17" s="16" t="inlineStr"/>
      <c r="M17" s="18">
        <f>IFERROR(IF(K17="","",K17*L17),"")</f>
        <v/>
      </c>
      <c r="N17" s="16" t="inlineStr"/>
    </row>
    <row r="18" ht="22" customHeight="1">
      <c r="A18" s="12" t="n">
        <v>5</v>
      </c>
      <c r="B18" s="13" t="inlineStr"/>
      <c r="C18" s="13" t="inlineStr"/>
      <c r="D18" s="13" t="inlineStr"/>
      <c r="E18" s="13" t="inlineStr"/>
      <c r="F18" s="13" t="inlineStr"/>
      <c r="G18" s="13" t="inlineStr"/>
      <c r="H18" s="13" t="inlineStr"/>
      <c r="I18" s="13" t="inlineStr"/>
      <c r="J18" s="13" t="inlineStr"/>
      <c r="K18" s="14">
        <f>IFERROR(IF(J18="","",J18-F18),"")</f>
        <v/>
      </c>
      <c r="L18" s="13" t="inlineStr"/>
      <c r="M18" s="15">
        <f>IFERROR(IF(K18="","",K18*L18),"")</f>
        <v/>
      </c>
      <c r="N18" s="13" t="inlineStr"/>
    </row>
    <row r="19" ht="22" customHeight="1">
      <c r="A19" s="12" t="n">
        <v>6</v>
      </c>
      <c r="B19" s="16" t="inlineStr"/>
      <c r="C19" s="16" t="inlineStr"/>
      <c r="D19" s="16" t="inlineStr"/>
      <c r="E19" s="16" t="inlineStr"/>
      <c r="F19" s="16" t="inlineStr"/>
      <c r="G19" s="16" t="inlineStr"/>
      <c r="H19" s="16" t="inlineStr"/>
      <c r="I19" s="16" t="inlineStr"/>
      <c r="J19" s="16" t="inlineStr"/>
      <c r="K19" s="17">
        <f>IFERROR(IF(J19="","",J19-F19),"")</f>
        <v/>
      </c>
      <c r="L19" s="16" t="inlineStr"/>
      <c r="M19" s="18">
        <f>IFERROR(IF(K19="","",K19*L19),"")</f>
        <v/>
      </c>
      <c r="N19" s="16" t="inlineStr"/>
    </row>
    <row r="20" ht="22" customHeight="1">
      <c r="A20" s="12" t="n">
        <v>7</v>
      </c>
      <c r="B20" s="13" t="inlineStr"/>
      <c r="C20" s="13" t="inlineStr"/>
      <c r="D20" s="13" t="inlineStr"/>
      <c r="E20" s="13" t="inlineStr"/>
      <c r="F20" s="13" t="inlineStr"/>
      <c r="G20" s="13" t="inlineStr"/>
      <c r="H20" s="13" t="inlineStr"/>
      <c r="I20" s="13" t="inlineStr"/>
      <c r="J20" s="13" t="inlineStr"/>
      <c r="K20" s="14">
        <f>IFERROR(IF(J20="","",J20-F20),"")</f>
        <v/>
      </c>
      <c r="L20" s="13" t="inlineStr"/>
      <c r="M20" s="15">
        <f>IFERROR(IF(K20="","",K20*L20),"")</f>
        <v/>
      </c>
      <c r="N20" s="13" t="inlineStr"/>
    </row>
    <row r="21" ht="22" customHeight="1">
      <c r="A21" s="12" t="n">
        <v>8</v>
      </c>
      <c r="B21" s="16" t="inlineStr"/>
      <c r="C21" s="16" t="inlineStr"/>
      <c r="D21" s="16" t="inlineStr"/>
      <c r="E21" s="16" t="inlineStr"/>
      <c r="F21" s="16" t="inlineStr"/>
      <c r="G21" s="16" t="inlineStr"/>
      <c r="H21" s="16" t="inlineStr"/>
      <c r="I21" s="16" t="inlineStr"/>
      <c r="J21" s="16" t="inlineStr"/>
      <c r="K21" s="17">
        <f>IFERROR(IF(J21="","",J21-F21),"")</f>
        <v/>
      </c>
      <c r="L21" s="16" t="inlineStr"/>
      <c r="M21" s="18">
        <f>IFERROR(IF(K21="","",K21*L21),"")</f>
        <v/>
      </c>
      <c r="N21" s="16" t="inlineStr"/>
    </row>
    <row r="22" ht="22" customHeight="1">
      <c r="A22" s="12" t="n">
        <v>9</v>
      </c>
      <c r="B22" s="13" t="inlineStr"/>
      <c r="C22" s="13" t="inlineStr"/>
      <c r="D22" s="13" t="inlineStr"/>
      <c r="E22" s="13" t="inlineStr"/>
      <c r="F22" s="13" t="inlineStr"/>
      <c r="G22" s="13" t="inlineStr"/>
      <c r="H22" s="13" t="inlineStr"/>
      <c r="I22" s="13" t="inlineStr"/>
      <c r="J22" s="13" t="inlineStr"/>
      <c r="K22" s="14">
        <f>IFERROR(IF(J22="","",J22-F22),"")</f>
        <v/>
      </c>
      <c r="L22" s="13" t="inlineStr"/>
      <c r="M22" s="15">
        <f>IFERROR(IF(K22="","",K22*L22),"")</f>
        <v/>
      </c>
      <c r="N22" s="13" t="inlineStr"/>
    </row>
    <row r="23" ht="22" customHeight="1">
      <c r="A23" s="12" t="n">
        <v>10</v>
      </c>
      <c r="B23" s="16" t="inlineStr"/>
      <c r="C23" s="16" t="inlineStr"/>
      <c r="D23" s="16" t="inlineStr"/>
      <c r="E23" s="16" t="inlineStr"/>
      <c r="F23" s="16" t="inlineStr"/>
      <c r="G23" s="16" t="inlineStr"/>
      <c r="H23" s="16" t="inlineStr"/>
      <c r="I23" s="16" t="inlineStr"/>
      <c r="J23" s="16" t="inlineStr"/>
      <c r="K23" s="17">
        <f>IFERROR(IF(J23="","",J23-F23),"")</f>
        <v/>
      </c>
      <c r="L23" s="16" t="inlineStr"/>
      <c r="M23" s="18">
        <f>IFERROR(IF(K23="","",K23*L23),"")</f>
        <v/>
      </c>
      <c r="N23" s="16" t="inlineStr"/>
    </row>
    <row r="24" ht="22" customHeight="1">
      <c r="A24" s="12" t="n">
        <v>11</v>
      </c>
      <c r="B24" s="13" t="inlineStr"/>
      <c r="C24" s="13" t="inlineStr"/>
      <c r="D24" s="13" t="inlineStr"/>
      <c r="E24" s="13" t="inlineStr"/>
      <c r="F24" s="13" t="inlineStr"/>
      <c r="G24" s="13" t="inlineStr"/>
      <c r="H24" s="13" t="inlineStr"/>
      <c r="I24" s="13" t="inlineStr"/>
      <c r="J24" s="13" t="inlineStr"/>
      <c r="K24" s="14">
        <f>IFERROR(IF(J24="","",J24-F24),"")</f>
        <v/>
      </c>
      <c r="L24" s="13" t="inlineStr"/>
      <c r="M24" s="15">
        <f>IFERROR(IF(K24="","",K24*L24),"")</f>
        <v/>
      </c>
      <c r="N24" s="13" t="inlineStr"/>
    </row>
    <row r="25" ht="22" customHeight="1">
      <c r="A25" s="12" t="n">
        <v>12</v>
      </c>
      <c r="B25" s="16" t="inlineStr"/>
      <c r="C25" s="16" t="inlineStr"/>
      <c r="D25" s="16" t="inlineStr"/>
      <c r="E25" s="16" t="inlineStr"/>
      <c r="F25" s="16" t="inlineStr"/>
      <c r="G25" s="16" t="inlineStr"/>
      <c r="H25" s="16" t="inlineStr"/>
      <c r="I25" s="16" t="inlineStr"/>
      <c r="J25" s="16" t="inlineStr"/>
      <c r="K25" s="17">
        <f>IFERROR(IF(J25="","",J25-F25),"")</f>
        <v/>
      </c>
      <c r="L25" s="16" t="inlineStr"/>
      <c r="M25" s="18">
        <f>IFERROR(IF(K25="","",K25*L25),"")</f>
        <v/>
      </c>
      <c r="N25" s="16" t="inlineStr"/>
    </row>
    <row r="26" ht="22" customHeight="1">
      <c r="A26" s="12" t="n">
        <v>13</v>
      </c>
      <c r="B26" s="13" t="inlineStr"/>
      <c r="C26" s="13" t="inlineStr"/>
      <c r="D26" s="13" t="inlineStr"/>
      <c r="E26" s="13" t="inlineStr"/>
      <c r="F26" s="13" t="inlineStr"/>
      <c r="G26" s="13" t="inlineStr"/>
      <c r="H26" s="13" t="inlineStr"/>
      <c r="I26" s="13" t="inlineStr"/>
      <c r="J26" s="13" t="inlineStr"/>
      <c r="K26" s="14">
        <f>IFERROR(IF(J26="","",J26-F26),"")</f>
        <v/>
      </c>
      <c r="L26" s="13" t="inlineStr"/>
      <c r="M26" s="15">
        <f>IFERROR(IF(K26="","",K26*L26),"")</f>
        <v/>
      </c>
      <c r="N26" s="13" t="inlineStr"/>
    </row>
    <row r="27" ht="22" customHeight="1">
      <c r="A27" s="12" t="n">
        <v>14</v>
      </c>
      <c r="B27" s="16" t="inlineStr"/>
      <c r="C27" s="16" t="inlineStr"/>
      <c r="D27" s="16" t="inlineStr"/>
      <c r="E27" s="16" t="inlineStr"/>
      <c r="F27" s="16" t="inlineStr"/>
      <c r="G27" s="16" t="inlineStr"/>
      <c r="H27" s="16" t="inlineStr"/>
      <c r="I27" s="16" t="inlineStr"/>
      <c r="J27" s="16" t="inlineStr"/>
      <c r="K27" s="17">
        <f>IFERROR(IF(J27="","",J27-F27),"")</f>
        <v/>
      </c>
      <c r="L27" s="16" t="inlineStr"/>
      <c r="M27" s="18">
        <f>IFERROR(IF(K27="","",K27*L27),"")</f>
        <v/>
      </c>
      <c r="N27" s="16" t="inlineStr"/>
    </row>
    <row r="28" ht="22" customHeight="1">
      <c r="A28" s="12" t="n">
        <v>15</v>
      </c>
      <c r="B28" s="13" t="inlineStr"/>
      <c r="C28" s="13" t="inlineStr"/>
      <c r="D28" s="13" t="inlineStr"/>
      <c r="E28" s="13" t="inlineStr"/>
      <c r="F28" s="13" t="inlineStr"/>
      <c r="G28" s="13" t="inlineStr"/>
      <c r="H28" s="13" t="inlineStr"/>
      <c r="I28" s="13" t="inlineStr"/>
      <c r="J28" s="13" t="inlineStr"/>
      <c r="K28" s="14">
        <f>IFERROR(IF(J28="","",J28-F28),"")</f>
        <v/>
      </c>
      <c r="L28" s="13" t="inlineStr"/>
      <c r="M28" s="15">
        <f>IFERROR(IF(K28="","",K28*L28),"")</f>
        <v/>
      </c>
      <c r="N28" s="13" t="inlineStr"/>
    </row>
    <row r="29" ht="22" customHeight="1">
      <c r="A29" s="12" t="n">
        <v>16</v>
      </c>
      <c r="B29" s="16" t="inlineStr"/>
      <c r="C29" s="16" t="inlineStr"/>
      <c r="D29" s="16" t="inlineStr"/>
      <c r="E29" s="16" t="inlineStr"/>
      <c r="F29" s="16" t="inlineStr"/>
      <c r="G29" s="16" t="inlineStr"/>
      <c r="H29" s="16" t="inlineStr"/>
      <c r="I29" s="16" t="inlineStr"/>
      <c r="J29" s="16" t="inlineStr"/>
      <c r="K29" s="17">
        <f>IFERROR(IF(J29="","",J29-F29),"")</f>
        <v/>
      </c>
      <c r="L29" s="16" t="inlineStr"/>
      <c r="M29" s="18">
        <f>IFERROR(IF(K29="","",K29*L29),"")</f>
        <v/>
      </c>
      <c r="N29" s="16" t="inlineStr"/>
    </row>
    <row r="30" ht="22" customHeight="1">
      <c r="A30" s="12" t="n">
        <v>17</v>
      </c>
      <c r="B30" s="13" t="inlineStr"/>
      <c r="C30" s="13" t="inlineStr"/>
      <c r="D30" s="13" t="inlineStr"/>
      <c r="E30" s="13" t="inlineStr"/>
      <c r="F30" s="13" t="inlineStr"/>
      <c r="G30" s="13" t="inlineStr"/>
      <c r="H30" s="13" t="inlineStr"/>
      <c r="I30" s="13" t="inlineStr"/>
      <c r="J30" s="13" t="inlineStr"/>
      <c r="K30" s="14">
        <f>IFERROR(IF(J30="","",J30-F30),"")</f>
        <v/>
      </c>
      <c r="L30" s="13" t="inlineStr"/>
      <c r="M30" s="15">
        <f>IFERROR(IF(K30="","",K30*L30),"")</f>
        <v/>
      </c>
      <c r="N30" s="13" t="inlineStr"/>
    </row>
    <row r="31" ht="22" customHeight="1">
      <c r="A31" s="12" t="n">
        <v>18</v>
      </c>
      <c r="B31" s="16" t="inlineStr"/>
      <c r="C31" s="16" t="inlineStr"/>
      <c r="D31" s="16" t="inlineStr"/>
      <c r="E31" s="16" t="inlineStr"/>
      <c r="F31" s="16" t="inlineStr"/>
      <c r="G31" s="16" t="inlineStr"/>
      <c r="H31" s="16" t="inlineStr"/>
      <c r="I31" s="16" t="inlineStr"/>
      <c r="J31" s="16" t="inlineStr"/>
      <c r="K31" s="17">
        <f>IFERROR(IF(J31="","",J31-F31),"")</f>
        <v/>
      </c>
      <c r="L31" s="16" t="inlineStr"/>
      <c r="M31" s="18">
        <f>IFERROR(IF(K31="","",K31*L31),"")</f>
        <v/>
      </c>
      <c r="N31" s="16" t="inlineStr"/>
    </row>
    <row r="32" ht="22" customHeight="1">
      <c r="A32" s="12" t="n">
        <v>19</v>
      </c>
      <c r="B32" s="13" t="inlineStr"/>
      <c r="C32" s="13" t="inlineStr"/>
      <c r="D32" s="13" t="inlineStr"/>
      <c r="E32" s="13" t="inlineStr"/>
      <c r="F32" s="13" t="inlineStr"/>
      <c r="G32" s="13" t="inlineStr"/>
      <c r="H32" s="13" t="inlineStr"/>
      <c r="I32" s="13" t="inlineStr"/>
      <c r="J32" s="13" t="inlineStr"/>
      <c r="K32" s="14">
        <f>IFERROR(IF(J32="","",J32-F32),"")</f>
        <v/>
      </c>
      <c r="L32" s="13" t="inlineStr"/>
      <c r="M32" s="15">
        <f>IFERROR(IF(K32="","",K32*L32),"")</f>
        <v/>
      </c>
      <c r="N32" s="13" t="inlineStr"/>
    </row>
    <row r="33" ht="22" customHeight="1">
      <c r="A33" s="12" t="n">
        <v>20</v>
      </c>
      <c r="B33" s="16" t="inlineStr"/>
      <c r="C33" s="16" t="inlineStr"/>
      <c r="D33" s="16" t="inlineStr"/>
      <c r="E33" s="16" t="inlineStr"/>
      <c r="F33" s="16" t="inlineStr"/>
      <c r="G33" s="16" t="inlineStr"/>
      <c r="H33" s="16" t="inlineStr"/>
      <c r="I33" s="16" t="inlineStr"/>
      <c r="J33" s="16" t="inlineStr"/>
      <c r="K33" s="17">
        <f>IFERROR(IF(J33="","",J33-F33),"")</f>
        <v/>
      </c>
      <c r="L33" s="16" t="inlineStr"/>
      <c r="M33" s="18">
        <f>IFERROR(IF(K33="","",K33*L33),"")</f>
        <v/>
      </c>
      <c r="N33" s="16" t="inlineStr"/>
    </row>
    <row r="34" ht="22" customHeight="1">
      <c r="A34" s="12" t="n">
        <v>21</v>
      </c>
      <c r="B34" s="13" t="inlineStr"/>
      <c r="C34" s="13" t="inlineStr"/>
      <c r="D34" s="13" t="inlineStr"/>
      <c r="E34" s="13" t="inlineStr"/>
      <c r="F34" s="13" t="inlineStr"/>
      <c r="G34" s="13" t="inlineStr"/>
      <c r="H34" s="13" t="inlineStr"/>
      <c r="I34" s="13" t="inlineStr"/>
      <c r="J34" s="13" t="inlineStr"/>
      <c r="K34" s="14">
        <f>IFERROR(IF(J34="","",J34-F34),"")</f>
        <v/>
      </c>
      <c r="L34" s="13" t="inlineStr"/>
      <c r="M34" s="15">
        <f>IFERROR(IF(K34="","",K34*L34),"")</f>
        <v/>
      </c>
      <c r="N34" s="13" t="inlineStr"/>
    </row>
    <row r="35" ht="22" customHeight="1">
      <c r="A35" s="12" t="n">
        <v>22</v>
      </c>
      <c r="B35" s="16" t="inlineStr"/>
      <c r="C35" s="16" t="inlineStr"/>
      <c r="D35" s="16" t="inlineStr"/>
      <c r="E35" s="16" t="inlineStr"/>
      <c r="F35" s="16" t="inlineStr"/>
      <c r="G35" s="16" t="inlineStr"/>
      <c r="H35" s="16" t="inlineStr"/>
      <c r="I35" s="16" t="inlineStr"/>
      <c r="J35" s="16" t="inlineStr"/>
      <c r="K35" s="17">
        <f>IFERROR(IF(J35="","",J35-F35),"")</f>
        <v/>
      </c>
      <c r="L35" s="16" t="inlineStr"/>
      <c r="M35" s="18">
        <f>IFERROR(IF(K35="","",K35*L35),"")</f>
        <v/>
      </c>
      <c r="N35" s="16" t="inlineStr"/>
    </row>
    <row r="36" ht="22" customHeight="1">
      <c r="A36" s="12" t="n">
        <v>23</v>
      </c>
      <c r="B36" s="13" t="inlineStr"/>
      <c r="C36" s="13" t="inlineStr"/>
      <c r="D36" s="13" t="inlineStr"/>
      <c r="E36" s="13" t="inlineStr"/>
      <c r="F36" s="13" t="inlineStr"/>
      <c r="G36" s="13" t="inlineStr"/>
      <c r="H36" s="13" t="inlineStr"/>
      <c r="I36" s="13" t="inlineStr"/>
      <c r="J36" s="13" t="inlineStr"/>
      <c r="K36" s="14">
        <f>IFERROR(IF(J36="","",J36-F36),"")</f>
        <v/>
      </c>
      <c r="L36" s="13" t="inlineStr"/>
      <c r="M36" s="15">
        <f>IFERROR(IF(K36="","",K36*L36),"")</f>
        <v/>
      </c>
      <c r="N36" s="13" t="inlineStr"/>
    </row>
    <row r="37" ht="22" customHeight="1">
      <c r="A37" s="12" t="n">
        <v>24</v>
      </c>
      <c r="B37" s="16" t="inlineStr"/>
      <c r="C37" s="16" t="inlineStr"/>
      <c r="D37" s="16" t="inlineStr"/>
      <c r="E37" s="16" t="inlineStr"/>
      <c r="F37" s="16" t="inlineStr"/>
      <c r="G37" s="16" t="inlineStr"/>
      <c r="H37" s="16" t="inlineStr"/>
      <c r="I37" s="16" t="inlineStr"/>
      <c r="J37" s="16" t="inlineStr"/>
      <c r="K37" s="17">
        <f>IFERROR(IF(J37="","",J37-F37),"")</f>
        <v/>
      </c>
      <c r="L37" s="16" t="inlineStr"/>
      <c r="M37" s="18">
        <f>IFERROR(IF(K37="","",K37*L37),"")</f>
        <v/>
      </c>
      <c r="N37" s="16" t="inlineStr"/>
    </row>
    <row r="38" ht="22" customHeight="1">
      <c r="A38" s="12" t="n">
        <v>25</v>
      </c>
      <c r="B38" s="13" t="inlineStr"/>
      <c r="C38" s="13" t="inlineStr"/>
      <c r="D38" s="13" t="inlineStr"/>
      <c r="E38" s="13" t="inlineStr"/>
      <c r="F38" s="13" t="inlineStr"/>
      <c r="G38" s="13" t="inlineStr"/>
      <c r="H38" s="13" t="inlineStr"/>
      <c r="I38" s="13" t="inlineStr"/>
      <c r="J38" s="13" t="inlineStr"/>
      <c r="K38" s="14">
        <f>IFERROR(IF(J38="","",J38-F38),"")</f>
        <v/>
      </c>
      <c r="L38" s="13" t="inlineStr"/>
      <c r="M38" s="15">
        <f>IFERROR(IF(K38="","",K38*L38),"")</f>
        <v/>
      </c>
      <c r="N38" s="13" t="inlineStr"/>
    </row>
    <row r="39" ht="22" customHeight="1">
      <c r="A39" s="12" t="n">
        <v>26</v>
      </c>
      <c r="B39" s="16" t="inlineStr"/>
      <c r="C39" s="16" t="inlineStr"/>
      <c r="D39" s="16" t="inlineStr"/>
      <c r="E39" s="16" t="inlineStr"/>
      <c r="F39" s="16" t="inlineStr"/>
      <c r="G39" s="16" t="inlineStr"/>
      <c r="H39" s="16" t="inlineStr"/>
      <c r="I39" s="16" t="inlineStr"/>
      <c r="J39" s="16" t="inlineStr"/>
      <c r="K39" s="17">
        <f>IFERROR(IF(J39="","",J39-F39),"")</f>
        <v/>
      </c>
      <c r="L39" s="16" t="inlineStr"/>
      <c r="M39" s="18">
        <f>IFERROR(IF(K39="","",K39*L39),"")</f>
        <v/>
      </c>
      <c r="N39" s="16" t="inlineStr"/>
    </row>
    <row r="40" ht="22" customHeight="1">
      <c r="A40" s="12" t="n">
        <v>27</v>
      </c>
      <c r="B40" s="13" t="inlineStr"/>
      <c r="C40" s="13" t="inlineStr"/>
      <c r="D40" s="13" t="inlineStr"/>
      <c r="E40" s="13" t="inlineStr"/>
      <c r="F40" s="13" t="inlineStr"/>
      <c r="G40" s="13" t="inlineStr"/>
      <c r="H40" s="13" t="inlineStr"/>
      <c r="I40" s="13" t="inlineStr"/>
      <c r="J40" s="13" t="inlineStr"/>
      <c r="K40" s="14">
        <f>IFERROR(IF(J40="","",J40-F40),"")</f>
        <v/>
      </c>
      <c r="L40" s="13" t="inlineStr"/>
      <c r="M40" s="15">
        <f>IFERROR(IF(K40="","",K40*L40),"")</f>
        <v/>
      </c>
      <c r="N40" s="13" t="inlineStr"/>
    </row>
    <row r="41" ht="22" customHeight="1">
      <c r="A41" s="12" t="n">
        <v>28</v>
      </c>
      <c r="B41" s="16" t="inlineStr"/>
      <c r="C41" s="16" t="inlineStr"/>
      <c r="D41" s="16" t="inlineStr"/>
      <c r="E41" s="16" t="inlineStr"/>
      <c r="F41" s="16" t="inlineStr"/>
      <c r="G41" s="16" t="inlineStr"/>
      <c r="H41" s="16" t="inlineStr"/>
      <c r="I41" s="16" t="inlineStr"/>
      <c r="J41" s="16" t="inlineStr"/>
      <c r="K41" s="17">
        <f>IFERROR(IF(J41="","",J41-F41),"")</f>
        <v/>
      </c>
      <c r="L41" s="16" t="inlineStr"/>
      <c r="M41" s="18">
        <f>IFERROR(IF(K41="","",K41*L41),"")</f>
        <v/>
      </c>
      <c r="N41" s="16" t="inlineStr"/>
    </row>
    <row r="42" ht="22" customHeight="1">
      <c r="A42" s="12" t="n">
        <v>29</v>
      </c>
      <c r="B42" s="13" t="inlineStr"/>
      <c r="C42" s="13" t="inlineStr"/>
      <c r="D42" s="13" t="inlineStr"/>
      <c r="E42" s="13" t="inlineStr"/>
      <c r="F42" s="13" t="inlineStr"/>
      <c r="G42" s="13" t="inlineStr"/>
      <c r="H42" s="13" t="inlineStr"/>
      <c r="I42" s="13" t="inlineStr"/>
      <c r="J42" s="13" t="inlineStr"/>
      <c r="K42" s="14">
        <f>IFERROR(IF(J42="","",J42-F42),"")</f>
        <v/>
      </c>
      <c r="L42" s="13" t="inlineStr"/>
      <c r="M42" s="15">
        <f>IFERROR(IF(K42="","",K42*L42),"")</f>
        <v/>
      </c>
      <c r="N42" s="13" t="inlineStr"/>
    </row>
    <row r="43" ht="22" customHeight="1">
      <c r="A43" s="12" t="n">
        <v>30</v>
      </c>
      <c r="B43" s="16" t="inlineStr"/>
      <c r="C43" s="16" t="inlineStr"/>
      <c r="D43" s="16" t="inlineStr"/>
      <c r="E43" s="16" t="inlineStr"/>
      <c r="F43" s="16" t="inlineStr"/>
      <c r="G43" s="16" t="inlineStr"/>
      <c r="H43" s="16" t="inlineStr"/>
      <c r="I43" s="16" t="inlineStr"/>
      <c r="J43" s="16" t="inlineStr"/>
      <c r="K43" s="17">
        <f>IFERROR(IF(J43="","",J43-F43),"")</f>
        <v/>
      </c>
      <c r="L43" s="16" t="inlineStr"/>
      <c r="M43" s="18">
        <f>IFERROR(IF(K43="","",K43*L43),"")</f>
        <v/>
      </c>
      <c r="N43" s="16" t="inlineStr"/>
    </row>
    <row r="44" ht="14" customHeight="1">
      <c r="A44" s="19" t="inlineStr">
        <is>
          <t>↕  Add rows as needed</t>
        </is>
      </c>
    </row>
    <row r="45" ht="6" customHeight="1">
      <c r="A45" s="20" t="n"/>
    </row>
    <row r="46" ht="22" customHeight="1">
      <c r="A46" s="21" t="inlineStr">
        <is>
          <t>Total Items Counted / إجمالي الأصناف المجرودة :</t>
        </is>
      </c>
      <c r="L46" s="22">
        <f>COUNTA(C14:C43)</f>
        <v/>
      </c>
    </row>
    <row r="47" ht="22" customHeight="1">
      <c r="A47" s="21" t="inlineStr">
        <is>
          <t>Total System Value / إجمالي قيمة النظام :</t>
        </is>
      </c>
      <c r="L47" s="23">
        <f>SUMPRODUCT((F14:F43)*(L14:L43))</f>
        <v/>
      </c>
    </row>
    <row r="48" ht="22" customHeight="1">
      <c r="A48" s="24" t="inlineStr">
        <is>
          <t>Total Physical Value / إجمالي القيمة الفعلية :</t>
        </is>
      </c>
      <c r="L48" s="25">
        <f>SUMPRODUCT((J14:J43)*(L14:L43))</f>
        <v/>
      </c>
    </row>
    <row r="49" ht="22" customHeight="1">
      <c r="A49" s="24" t="inlineStr">
        <is>
          <t>NET VARIANCE VALUE / صافي قيمة فروق الجرد :</t>
        </is>
      </c>
      <c r="L49" s="25">
        <f>SUM(M14:M43)</f>
        <v/>
      </c>
    </row>
    <row r="50" ht="7" customHeight="1">
      <c r="A50" s="7" t="n"/>
    </row>
    <row r="51" ht="17" customHeight="1">
      <c r="A51" s="26" t="inlineStr">
        <is>
          <t>COUNT SUMMARY &amp; COMMITTEE DECLARATION  /  ملخص الجرد وإقرار اللجنة</t>
        </is>
      </c>
    </row>
    <row r="52" ht="28" customHeight="1">
      <c r="A52" s="27" t="inlineStr">
        <is>
          <t>Count Conclusion
نتيجة الجرد</t>
        </is>
      </c>
      <c r="C52" s="6" t="inlineStr"/>
      <c r="D52" s="27" t="inlineStr">
        <is>
          <t>Recount Required?
يلزم إعادة عد؟</t>
        </is>
      </c>
      <c r="F52" s="6" t="inlineStr"/>
      <c r="G52" s="27" t="inlineStr">
        <is>
          <t>Freeze Duration
مدة تجميد الحركة</t>
        </is>
      </c>
      <c r="I52" s="6" t="inlineStr"/>
      <c r="J52" s="27" t="inlineStr">
        <is>
          <t>Next Count Date
تاريخ الجرد القادم</t>
        </is>
      </c>
      <c r="L52" s="6" t="inlineStr"/>
    </row>
    <row r="53" ht="8" customHeight="1">
      <c r="A53" s="10" t="n"/>
    </row>
    <row r="54" ht="20" customHeight="1">
      <c r="A54" s="28" t="inlineStr">
        <is>
          <t>Counter 1
العاد الأول</t>
        </is>
      </c>
      <c r="C54" s="28" t="inlineStr">
        <is>
          <t>Counter 2
العاد الثاني</t>
        </is>
      </c>
      <c r="E54" s="28" t="inlineStr">
        <is>
          <t>Supervisor
المشرف</t>
        </is>
      </c>
      <c r="G54" s="28" t="inlineStr">
        <is>
          <t>Store Keeper
أمين المخزن</t>
        </is>
      </c>
      <c r="I54" s="28" t="inlineStr">
        <is>
          <t>Finance Rep.
ممثل المالية</t>
        </is>
      </c>
      <c r="K54" s="29" t="inlineStr">
        <is>
          <t>Official
Stamp
&amp;QR Code
الختم</t>
        </is>
      </c>
    </row>
    <row r="55" ht="30" customHeight="1">
      <c r="A55" s="30" t="inlineStr"/>
      <c r="C55" s="30" t="inlineStr"/>
      <c r="E55" s="30" t="inlineStr"/>
      <c r="G55" s="30" t="inlineStr"/>
      <c r="I55" s="30" t="inlineStr"/>
    </row>
    <row r="56" ht="20" customHeight="1">
      <c r="A56" s="31" t="inlineStr">
        <is>
          <t>Name/الاسم:</t>
        </is>
      </c>
      <c r="C56" s="31" t="inlineStr">
        <is>
          <t>Name/الاسم:</t>
        </is>
      </c>
      <c r="E56" s="31" t="inlineStr">
        <is>
          <t>Name/الاسم:</t>
        </is>
      </c>
      <c r="G56" s="31" t="inlineStr">
        <is>
          <t>Name/الاسم:</t>
        </is>
      </c>
      <c r="I56" s="31" t="inlineStr">
        <is>
          <t>Name/الاسم:</t>
        </is>
      </c>
    </row>
    <row r="57" ht="20" customHeight="1">
      <c r="A57" s="31" t="inlineStr">
        <is>
          <t>Date/التاريخ:</t>
        </is>
      </c>
      <c r="C57" s="31" t="inlineStr">
        <is>
          <t>Date/التاريخ:</t>
        </is>
      </c>
      <c r="E57" s="31" t="inlineStr">
        <is>
          <t>Date/التاريخ:</t>
        </is>
      </c>
      <c r="G57" s="31" t="inlineStr">
        <is>
          <t>Date/التاريخ:</t>
        </is>
      </c>
      <c r="I57" s="31" t="inlineStr">
        <is>
          <t>Date/التاريخ:</t>
        </is>
      </c>
    </row>
    <row r="58" ht="13" customHeight="1">
      <c r="A58" s="32" t="inlineStr">
        <is>
          <t>CONFIDENTIAL — Legal inventory document — retain minimum 10 years  |  وثيقة جرد قانونية — تحفظ 10 سنوات  |  Rev.1.0</t>
        </is>
      </c>
    </row>
  </sheetData>
  <mergeCells count="89">
    <mergeCell ref="A45:N45"/>
    <mergeCell ref="H11:J11"/>
    <mergeCell ref="A54:B54"/>
    <mergeCell ref="A7:B7"/>
    <mergeCell ref="C54:D54"/>
    <mergeCell ref="M10:N10"/>
    <mergeCell ref="G57:H57"/>
    <mergeCell ref="C7:E7"/>
    <mergeCell ref="A56:B56"/>
    <mergeCell ref="C56:D56"/>
    <mergeCell ref="L46:N46"/>
    <mergeCell ref="H5:J5"/>
    <mergeCell ref="L48:N48"/>
    <mergeCell ref="M8:N8"/>
    <mergeCell ref="L47:N47"/>
    <mergeCell ref="K2:N2"/>
    <mergeCell ref="A9:B9"/>
    <mergeCell ref="A48:K48"/>
    <mergeCell ref="E55:F55"/>
    <mergeCell ref="F10:G10"/>
    <mergeCell ref="A11:B11"/>
    <mergeCell ref="F6:G6"/>
    <mergeCell ref="H7:J7"/>
    <mergeCell ref="A1:N1"/>
    <mergeCell ref="I57:J57"/>
    <mergeCell ref="I54:J54"/>
    <mergeCell ref="F5:G5"/>
    <mergeCell ref="A46:K46"/>
    <mergeCell ref="I56:J56"/>
    <mergeCell ref="M7:N7"/>
    <mergeCell ref="L49:N49"/>
    <mergeCell ref="A12:N12"/>
    <mergeCell ref="C2:J2"/>
    <mergeCell ref="A8:B8"/>
    <mergeCell ref="F9:G9"/>
    <mergeCell ref="A52:B52"/>
    <mergeCell ref="A4:N4"/>
    <mergeCell ref="A10:B10"/>
    <mergeCell ref="K10:L10"/>
    <mergeCell ref="C57:D57"/>
    <mergeCell ref="K6:L6"/>
    <mergeCell ref="A58:N58"/>
    <mergeCell ref="H6:J6"/>
    <mergeCell ref="C10:E10"/>
    <mergeCell ref="A2:B3"/>
    <mergeCell ref="C9:E9"/>
    <mergeCell ref="K9:L9"/>
    <mergeCell ref="K5:L5"/>
    <mergeCell ref="M9:N9"/>
    <mergeCell ref="A49:K49"/>
    <mergeCell ref="M5:N5"/>
    <mergeCell ref="F7:G7"/>
    <mergeCell ref="C11:E11"/>
    <mergeCell ref="K11:L11"/>
    <mergeCell ref="D52:E52"/>
    <mergeCell ref="M11:N11"/>
    <mergeCell ref="K3:N3"/>
    <mergeCell ref="A55:B55"/>
    <mergeCell ref="F8:G8"/>
    <mergeCell ref="A50:N50"/>
    <mergeCell ref="K8:L8"/>
    <mergeCell ref="A57:B57"/>
    <mergeCell ref="A5:B5"/>
    <mergeCell ref="H8:J8"/>
    <mergeCell ref="C6:E6"/>
    <mergeCell ref="E57:F57"/>
    <mergeCell ref="K7:L7"/>
    <mergeCell ref="H10:J10"/>
    <mergeCell ref="E54:F54"/>
    <mergeCell ref="G54:H54"/>
    <mergeCell ref="H9:J9"/>
    <mergeCell ref="J52:K52"/>
    <mergeCell ref="E56:F56"/>
    <mergeCell ref="A44:N44"/>
    <mergeCell ref="G56:H56"/>
    <mergeCell ref="C3:J3"/>
    <mergeCell ref="F11:G11"/>
    <mergeCell ref="G52:H52"/>
    <mergeCell ref="A51:N51"/>
    <mergeCell ref="A6:B6"/>
    <mergeCell ref="K54:N57"/>
    <mergeCell ref="C8:E8"/>
    <mergeCell ref="C55:D55"/>
    <mergeCell ref="M6:N6"/>
    <mergeCell ref="I55:J55"/>
    <mergeCell ref="A47:K47"/>
    <mergeCell ref="G55:H55"/>
    <mergeCell ref="A53:N53"/>
    <mergeCell ref="C5:E5"/>
  </mergeCells>
  <pageMargins left="0.5" right="0.5" top="0.5" bottom="0.5" header="0.5" footer="0.5"/>
  <pageSetup orientation="landscape" paperSize="9"/>
</worksheet>
</file>

<file path=xl/worksheets/sheet2.xml><?xml version="1.0" encoding="utf-8"?>
<worksheet xmlns="http://schemas.openxmlformats.org/spreadsheetml/2006/main">
  <sheetPr>
    <outlinePr summaryBelow="1" summaryRight="1"/>
    <pageSetUpPr/>
  </sheetPr>
  <dimension ref="A1:O58"/>
  <sheetViews>
    <sheetView showGridLines="0" workbookViewId="0">
      <selection activeCell="A1" sqref="A1"/>
    </sheetView>
  </sheetViews>
  <sheetFormatPr baseColWidth="8" defaultRowHeight="15"/>
  <cols>
    <col width="5" customWidth="1" min="1" max="1"/>
    <col width="11" customWidth="1" min="2" max="2"/>
    <col width="27" customWidth="1" min="3" max="3"/>
    <col width="12" customWidth="1" min="4" max="4"/>
    <col width="11" customWidth="1" min="5" max="5"/>
    <col width="11" customWidth="1" min="6" max="6"/>
    <col width="11" customWidth="1" min="7" max="7"/>
    <col width="12" customWidth="1" min="8" max="8"/>
    <col width="12" customWidth="1" min="9" max="9"/>
    <col width="14" customWidth="1" min="10" max="10"/>
    <col width="13" customWidth="1" min="11" max="11"/>
    <col width="13" customWidth="1" min="12" max="12"/>
    <col width="14" customWidth="1" min="13" max="13"/>
    <col width="14" customWidth="1" min="14" max="14"/>
    <col width="16" customWidth="1" min="15" max="15"/>
  </cols>
  <sheetData>
    <row r="1" ht="12" customHeight="1">
      <c r="A1" s="33" t="inlineStr">
        <is>
          <t>⚖  INVENTORY VARIANCE ADJUSTMENT — REQUIRES FINANCE &amp; MANAGEMENT APPROVAL  |  تسوية فروق الجرد — تستلزم موافقة المالية والإدارة</t>
        </is>
      </c>
    </row>
    <row r="2" ht="40" customHeight="1">
      <c r="A2" s="34" t="inlineStr">
        <is>
          <t>LOGO</t>
        </is>
      </c>
      <c r="C2" s="35" t="inlineStr">
        <is>
          <t>INVENTORY VARIANCE ADJUSTMENT FORM  /  نموذج تسوية فروق الجرد المخزني</t>
        </is>
      </c>
      <c r="L2" s="36" t="inlineStr">
        <is>
          <t>Company / الشركة :</t>
        </is>
      </c>
    </row>
    <row r="3" ht="26" customHeight="1">
      <c r="C3" s="37" t="inlineStr">
        <is>
          <t>Post-Count Discrepancy Analysis, Investigation &amp; Adjustment Authorization Form  |  نموذج تحليل وتحقيق واعتماد تسوية فروق الجرد بعد الإحصاء</t>
        </is>
      </c>
      <c r="L3" s="38" t="inlineStr"/>
    </row>
    <row r="4" ht="7" customHeight="1">
      <c r="A4" s="7" t="n"/>
    </row>
    <row r="5" ht="20" customHeight="1">
      <c r="A5" s="39" t="inlineStr">
        <is>
          <t>Adjustment Form No. / رقم نموذج التسوية :</t>
        </is>
      </c>
      <c r="C5" s="38" t="inlineStr"/>
      <c r="F5" s="39" t="inlineStr">
        <is>
          <t>Prepared By / أعده :</t>
        </is>
      </c>
      <c r="H5" s="38" t="inlineStr"/>
      <c r="K5" s="40" t="inlineStr">
        <is>
          <t>Total Surplus Items / إجمالي الأصناف الزائدة :</t>
        </is>
      </c>
      <c r="M5" s="38" t="inlineStr"/>
    </row>
    <row r="6" ht="20" customHeight="1">
      <c r="A6" s="39" t="inlineStr">
        <is>
          <t>Count Sheet Ref. / رقم محضر الجرد المرجعي :</t>
        </is>
      </c>
      <c r="C6" s="38" t="inlineStr"/>
      <c r="F6" s="39" t="inlineStr">
        <is>
          <t>Finance Rep. / ممثل المالية :</t>
        </is>
      </c>
      <c r="H6" s="38" t="inlineStr"/>
      <c r="K6" s="40" t="inlineStr">
        <is>
          <t>Total Shortage Items / إجمالي الأصناف الناقصة:</t>
        </is>
      </c>
      <c r="M6" s="38" t="inlineStr"/>
    </row>
    <row r="7" ht="20" customHeight="1">
      <c r="A7" s="39" t="inlineStr">
        <is>
          <t>Adjustment Date / تاريخ التسوية :</t>
        </is>
      </c>
      <c r="C7" s="38" t="inlineStr"/>
      <c r="F7" s="39" t="inlineStr">
        <is>
          <t>Internal Auditor / المراجع الداخلي :</t>
        </is>
      </c>
      <c r="H7" s="38" t="inlineStr"/>
      <c r="K7" s="40" t="inlineStr">
        <is>
          <t>Total Surplus Value / قيمة الزيادات :</t>
        </is>
      </c>
      <c r="M7" s="38" t="inlineStr"/>
    </row>
    <row r="8" ht="20" customHeight="1">
      <c r="A8" s="39" t="inlineStr">
        <is>
          <t>Store / المخزن :</t>
        </is>
      </c>
      <c r="C8" s="38" t="inlineStr"/>
      <c r="F8" s="39" t="inlineStr">
        <is>
          <t>Investigation Result / نتيجة التحقيق :</t>
        </is>
      </c>
      <c r="H8" s="38" t="inlineStr"/>
      <c r="K8" s="40" t="inlineStr">
        <is>
          <t>Total Shortage Value / قيمة النقص :</t>
        </is>
      </c>
      <c r="M8" s="38" t="inlineStr"/>
    </row>
    <row r="9" ht="20" customHeight="1">
      <c r="A9" s="39" t="inlineStr">
        <is>
          <t>Fiscal Year / السنة المالية :</t>
        </is>
      </c>
      <c r="C9" s="38" t="inlineStr"/>
      <c r="F9" s="39" t="inlineStr">
        <is>
          <t>Root Cause / السبب الجذري :</t>
        </is>
      </c>
      <c r="H9" s="38" t="inlineStr"/>
      <c r="K9" s="40" t="inlineStr">
        <is>
          <t>Net Adjustment Value / صافي التسوية :</t>
        </is>
      </c>
      <c r="M9" s="38" t="inlineStr"/>
    </row>
    <row r="10" ht="20" customHeight="1">
      <c r="A10" s="39" t="inlineStr">
        <is>
          <t>Accounting Period / الفترة المحاسبية :</t>
        </is>
      </c>
      <c r="C10" s="38" t="inlineStr"/>
      <c r="F10" s="39" t="inlineStr">
        <is>
          <t>Corrective Action / الإجراء التصحيحي :</t>
        </is>
      </c>
      <c r="H10" s="38" t="inlineStr"/>
      <c r="K10" s="40" t="inlineStr">
        <is>
          <t>Approved Write-Off / الشطب المعتمد :</t>
        </is>
      </c>
      <c r="M10" s="38" t="inlineStr"/>
    </row>
    <row r="11" ht="20" customHeight="1">
      <c r="A11" s="39" t="inlineStr">
        <is>
          <t>Currency / العملة :</t>
        </is>
      </c>
      <c r="C11" s="38" t="inlineStr"/>
      <c r="F11" s="39" t="inlineStr">
        <is>
          <t>Journal Entry Ref. / رقم القيد المحاسبي :</t>
        </is>
      </c>
      <c r="H11" s="38" t="inlineStr"/>
      <c r="K11" s="40" t="inlineStr">
        <is>
          <t>Requires Board Approval? / يلزم موافقة مجلس؟ :</t>
        </is>
      </c>
      <c r="M11" s="38" t="inlineStr"/>
    </row>
    <row r="12" ht="8" customHeight="1">
      <c r="A12" s="41" t="n"/>
    </row>
    <row r="13" ht="42" customHeight="1">
      <c r="A13" s="42" t="inlineStr">
        <is>
          <t>No.
م</t>
        </is>
      </c>
      <c r="B13" s="42" t="inlineStr">
        <is>
          <t>Item
Code
كود</t>
        </is>
      </c>
      <c r="C13" s="42" t="inlineStr">
        <is>
          <t>Item Description
اسم الصنف</t>
        </is>
      </c>
      <c r="D13" s="42" t="inlineStr">
        <is>
          <t>Unit
وحدة</t>
        </is>
      </c>
      <c r="E13" s="42" t="inlineStr">
        <is>
          <t>System
Qty
كمية النظام</t>
        </is>
      </c>
      <c r="F13" s="42" t="inlineStr">
        <is>
          <t>Physical
Qty
الفعلية</t>
        </is>
      </c>
      <c r="G13" s="42" t="inlineStr">
        <is>
          <t>Variance
الفرق</t>
        </is>
      </c>
      <c r="H13" s="42" t="inlineStr">
        <is>
          <t>Type
Zائد/ناقص</t>
        </is>
      </c>
      <c r="I13" s="42" t="inlineStr">
        <is>
          <t>Unit
Cost
السعر</t>
        </is>
      </c>
      <c r="J13" s="42" t="inlineStr">
        <is>
          <t>Variance
Value
قيمة الفرق</t>
        </is>
      </c>
      <c r="K13" s="42" t="inlineStr">
        <is>
          <t>Investig.
Result
نتيجة التحقيق</t>
        </is>
      </c>
      <c r="L13" s="42" t="inlineStr">
        <is>
          <t>Adj.
Type
نوع التسوية</t>
        </is>
      </c>
      <c r="M13" s="42" t="inlineStr">
        <is>
          <t>Adj. Qty
كمية التسوية</t>
        </is>
      </c>
      <c r="N13" s="42" t="inlineStr">
        <is>
          <t>Adj.
Value
قيمة التسوية</t>
        </is>
      </c>
      <c r="O13" s="42" t="inlineStr">
        <is>
          <t>Remarks
ملاحظات</t>
        </is>
      </c>
    </row>
    <row r="14" ht="22" customHeight="1">
      <c r="A14" s="43" t="n">
        <v>1</v>
      </c>
      <c r="B14" s="44" t="inlineStr"/>
      <c r="C14" s="44" t="inlineStr"/>
      <c r="D14" s="44" t="inlineStr"/>
      <c r="E14" s="44" t="inlineStr"/>
      <c r="F14" s="44" t="inlineStr"/>
      <c r="G14" s="45">
        <f>IFERROR(IF(F14="","",F14-E14),"")</f>
        <v/>
      </c>
      <c r="H14" s="46">
        <f>IFERROR(IF(G14="","",IF(G14&gt;0,"Surplus / زيادة","Shortage / نقص")),"")</f>
        <v/>
      </c>
      <c r="I14" s="44" t="inlineStr"/>
      <c r="J14" s="45">
        <f>IFERROR(IF(G14="","",G14*I14),"")</f>
        <v/>
      </c>
      <c r="K14" s="44" t="inlineStr"/>
      <c r="L14" s="44" t="inlineStr"/>
      <c r="M14" s="44" t="inlineStr"/>
      <c r="N14" s="45">
        <f>IFERROR(IF(M14="","",M14*I14),"")</f>
        <v/>
      </c>
      <c r="O14" s="44" t="inlineStr"/>
    </row>
    <row r="15" ht="22" customHeight="1">
      <c r="A15" s="43" t="n">
        <v>2</v>
      </c>
      <c r="B15" s="16" t="inlineStr"/>
      <c r="C15" s="16" t="inlineStr"/>
      <c r="D15" s="16" t="inlineStr"/>
      <c r="E15" s="16" t="inlineStr"/>
      <c r="F15" s="16" t="inlineStr"/>
      <c r="G15" s="18">
        <f>IFERROR(IF(F15="","",F15-E15),"")</f>
        <v/>
      </c>
      <c r="H15" s="47">
        <f>IFERROR(IF(G15="","",IF(G15&gt;0,"Surplus / زيادة","Shortage / نقص")),"")</f>
        <v/>
      </c>
      <c r="I15" s="16" t="inlineStr"/>
      <c r="J15" s="18">
        <f>IFERROR(IF(G15="","",G15*I15),"")</f>
        <v/>
      </c>
      <c r="K15" s="16" t="inlineStr"/>
      <c r="L15" s="16" t="inlineStr"/>
      <c r="M15" s="16" t="inlineStr"/>
      <c r="N15" s="18">
        <f>IFERROR(IF(M15="","",M15*I15),"")</f>
        <v/>
      </c>
      <c r="O15" s="16" t="inlineStr"/>
    </row>
    <row r="16" ht="22" customHeight="1">
      <c r="A16" s="43" t="n">
        <v>3</v>
      </c>
      <c r="B16" s="44" t="inlineStr"/>
      <c r="C16" s="44" t="inlineStr"/>
      <c r="D16" s="44" t="inlineStr"/>
      <c r="E16" s="44" t="inlineStr"/>
      <c r="F16" s="44" t="inlineStr"/>
      <c r="G16" s="45">
        <f>IFERROR(IF(F16="","",F16-E16),"")</f>
        <v/>
      </c>
      <c r="H16" s="46">
        <f>IFERROR(IF(G16="","",IF(G16&gt;0,"Surplus / زيادة","Shortage / نقص")),"")</f>
        <v/>
      </c>
      <c r="I16" s="44" t="inlineStr"/>
      <c r="J16" s="45">
        <f>IFERROR(IF(G16="","",G16*I16),"")</f>
        <v/>
      </c>
      <c r="K16" s="44" t="inlineStr"/>
      <c r="L16" s="44" t="inlineStr"/>
      <c r="M16" s="44" t="inlineStr"/>
      <c r="N16" s="45">
        <f>IFERROR(IF(M16="","",M16*I16),"")</f>
        <v/>
      </c>
      <c r="O16" s="44" t="inlineStr"/>
    </row>
    <row r="17" ht="22" customHeight="1">
      <c r="A17" s="43" t="n">
        <v>4</v>
      </c>
      <c r="B17" s="16" t="inlineStr"/>
      <c r="C17" s="16" t="inlineStr"/>
      <c r="D17" s="16" t="inlineStr"/>
      <c r="E17" s="16" t="inlineStr"/>
      <c r="F17" s="16" t="inlineStr"/>
      <c r="G17" s="18">
        <f>IFERROR(IF(F17="","",F17-E17),"")</f>
        <v/>
      </c>
      <c r="H17" s="47">
        <f>IFERROR(IF(G17="","",IF(G17&gt;0,"Surplus / زيادة","Shortage / نقص")),"")</f>
        <v/>
      </c>
      <c r="I17" s="16" t="inlineStr"/>
      <c r="J17" s="18">
        <f>IFERROR(IF(G17="","",G17*I17),"")</f>
        <v/>
      </c>
      <c r="K17" s="16" t="inlineStr"/>
      <c r="L17" s="16" t="inlineStr"/>
      <c r="M17" s="16" t="inlineStr"/>
      <c r="N17" s="18">
        <f>IFERROR(IF(M17="","",M17*I17),"")</f>
        <v/>
      </c>
      <c r="O17" s="16" t="inlineStr"/>
    </row>
    <row r="18" ht="22" customHeight="1">
      <c r="A18" s="43" t="n">
        <v>5</v>
      </c>
      <c r="B18" s="44" t="inlineStr"/>
      <c r="C18" s="44" t="inlineStr"/>
      <c r="D18" s="44" t="inlineStr"/>
      <c r="E18" s="44" t="inlineStr"/>
      <c r="F18" s="44" t="inlineStr"/>
      <c r="G18" s="45">
        <f>IFERROR(IF(F18="","",F18-E18),"")</f>
        <v/>
      </c>
      <c r="H18" s="46">
        <f>IFERROR(IF(G18="","",IF(G18&gt;0,"Surplus / زيادة","Shortage / نقص")),"")</f>
        <v/>
      </c>
      <c r="I18" s="44" t="inlineStr"/>
      <c r="J18" s="45">
        <f>IFERROR(IF(G18="","",G18*I18),"")</f>
        <v/>
      </c>
      <c r="K18" s="44" t="inlineStr"/>
      <c r="L18" s="44" t="inlineStr"/>
      <c r="M18" s="44" t="inlineStr"/>
      <c r="N18" s="45">
        <f>IFERROR(IF(M18="","",M18*I18),"")</f>
        <v/>
      </c>
      <c r="O18" s="44" t="inlineStr"/>
    </row>
    <row r="19" ht="22" customHeight="1">
      <c r="A19" s="43" t="n">
        <v>6</v>
      </c>
      <c r="B19" s="16" t="inlineStr"/>
      <c r="C19" s="16" t="inlineStr"/>
      <c r="D19" s="16" t="inlineStr"/>
      <c r="E19" s="16" t="inlineStr"/>
      <c r="F19" s="16" t="inlineStr"/>
      <c r="G19" s="18">
        <f>IFERROR(IF(F19="","",F19-E19),"")</f>
        <v/>
      </c>
      <c r="H19" s="47">
        <f>IFERROR(IF(G19="","",IF(G19&gt;0,"Surplus / زيادة","Shortage / نقص")),"")</f>
        <v/>
      </c>
      <c r="I19" s="16" t="inlineStr"/>
      <c r="J19" s="18">
        <f>IFERROR(IF(G19="","",G19*I19),"")</f>
        <v/>
      </c>
      <c r="K19" s="16" t="inlineStr"/>
      <c r="L19" s="16" t="inlineStr"/>
      <c r="M19" s="16" t="inlineStr"/>
      <c r="N19" s="18">
        <f>IFERROR(IF(M19="","",M19*I19),"")</f>
        <v/>
      </c>
      <c r="O19" s="16" t="inlineStr"/>
    </row>
    <row r="20" ht="22" customHeight="1">
      <c r="A20" s="43" t="n">
        <v>7</v>
      </c>
      <c r="B20" s="44" t="inlineStr"/>
      <c r="C20" s="44" t="inlineStr"/>
      <c r="D20" s="44" t="inlineStr"/>
      <c r="E20" s="44" t="inlineStr"/>
      <c r="F20" s="44" t="inlineStr"/>
      <c r="G20" s="45">
        <f>IFERROR(IF(F20="","",F20-E20),"")</f>
        <v/>
      </c>
      <c r="H20" s="46">
        <f>IFERROR(IF(G20="","",IF(G20&gt;0,"Surplus / زيادة","Shortage / نقص")),"")</f>
        <v/>
      </c>
      <c r="I20" s="44" t="inlineStr"/>
      <c r="J20" s="45">
        <f>IFERROR(IF(G20="","",G20*I20),"")</f>
        <v/>
      </c>
      <c r="K20" s="44" t="inlineStr"/>
      <c r="L20" s="44" t="inlineStr"/>
      <c r="M20" s="44" t="inlineStr"/>
      <c r="N20" s="45">
        <f>IFERROR(IF(M20="","",M20*I20),"")</f>
        <v/>
      </c>
      <c r="O20" s="44" t="inlineStr"/>
    </row>
    <row r="21" ht="22" customHeight="1">
      <c r="A21" s="43" t="n">
        <v>8</v>
      </c>
      <c r="B21" s="16" t="inlineStr"/>
      <c r="C21" s="16" t="inlineStr"/>
      <c r="D21" s="16" t="inlineStr"/>
      <c r="E21" s="16" t="inlineStr"/>
      <c r="F21" s="16" t="inlineStr"/>
      <c r="G21" s="18">
        <f>IFERROR(IF(F21="","",F21-E21),"")</f>
        <v/>
      </c>
      <c r="H21" s="47">
        <f>IFERROR(IF(G21="","",IF(G21&gt;0,"Surplus / زيادة","Shortage / نقص")),"")</f>
        <v/>
      </c>
      <c r="I21" s="16" t="inlineStr"/>
      <c r="J21" s="18">
        <f>IFERROR(IF(G21="","",G21*I21),"")</f>
        <v/>
      </c>
      <c r="K21" s="16" t="inlineStr"/>
      <c r="L21" s="16" t="inlineStr"/>
      <c r="M21" s="16" t="inlineStr"/>
      <c r="N21" s="18">
        <f>IFERROR(IF(M21="","",M21*I21),"")</f>
        <v/>
      </c>
      <c r="O21" s="16" t="inlineStr"/>
    </row>
    <row r="22" ht="22" customHeight="1">
      <c r="A22" s="43" t="n">
        <v>9</v>
      </c>
      <c r="B22" s="44" t="inlineStr"/>
      <c r="C22" s="44" t="inlineStr"/>
      <c r="D22" s="44" t="inlineStr"/>
      <c r="E22" s="44" t="inlineStr"/>
      <c r="F22" s="44" t="inlineStr"/>
      <c r="G22" s="45">
        <f>IFERROR(IF(F22="","",F22-E22),"")</f>
        <v/>
      </c>
      <c r="H22" s="46">
        <f>IFERROR(IF(G22="","",IF(G22&gt;0,"Surplus / زيادة","Shortage / نقص")),"")</f>
        <v/>
      </c>
      <c r="I22" s="44" t="inlineStr"/>
      <c r="J22" s="45">
        <f>IFERROR(IF(G22="","",G22*I22),"")</f>
        <v/>
      </c>
      <c r="K22" s="44" t="inlineStr"/>
      <c r="L22" s="44" t="inlineStr"/>
      <c r="M22" s="44" t="inlineStr"/>
      <c r="N22" s="45">
        <f>IFERROR(IF(M22="","",M22*I22),"")</f>
        <v/>
      </c>
      <c r="O22" s="44" t="inlineStr"/>
    </row>
    <row r="23" ht="22" customHeight="1">
      <c r="A23" s="43" t="n">
        <v>10</v>
      </c>
      <c r="B23" s="16" t="inlineStr"/>
      <c r="C23" s="16" t="inlineStr"/>
      <c r="D23" s="16" t="inlineStr"/>
      <c r="E23" s="16" t="inlineStr"/>
      <c r="F23" s="16" t="inlineStr"/>
      <c r="G23" s="18">
        <f>IFERROR(IF(F23="","",F23-E23),"")</f>
        <v/>
      </c>
      <c r="H23" s="47">
        <f>IFERROR(IF(G23="","",IF(G23&gt;0,"Surplus / زيادة","Shortage / نقص")),"")</f>
        <v/>
      </c>
      <c r="I23" s="16" t="inlineStr"/>
      <c r="J23" s="18">
        <f>IFERROR(IF(G23="","",G23*I23),"")</f>
        <v/>
      </c>
      <c r="K23" s="16" t="inlineStr"/>
      <c r="L23" s="16" t="inlineStr"/>
      <c r="M23" s="16" t="inlineStr"/>
      <c r="N23" s="18">
        <f>IFERROR(IF(M23="","",M23*I23),"")</f>
        <v/>
      </c>
      <c r="O23" s="16" t="inlineStr"/>
    </row>
    <row r="24" ht="22" customHeight="1">
      <c r="A24" s="43" t="n">
        <v>11</v>
      </c>
      <c r="B24" s="44" t="inlineStr"/>
      <c r="C24" s="44" t="inlineStr"/>
      <c r="D24" s="44" t="inlineStr"/>
      <c r="E24" s="44" t="inlineStr"/>
      <c r="F24" s="44" t="inlineStr"/>
      <c r="G24" s="45">
        <f>IFERROR(IF(F24="","",F24-E24),"")</f>
        <v/>
      </c>
      <c r="H24" s="46">
        <f>IFERROR(IF(G24="","",IF(G24&gt;0,"Surplus / زيادة","Shortage / نقص")),"")</f>
        <v/>
      </c>
      <c r="I24" s="44" t="inlineStr"/>
      <c r="J24" s="45">
        <f>IFERROR(IF(G24="","",G24*I24),"")</f>
        <v/>
      </c>
      <c r="K24" s="44" t="inlineStr"/>
      <c r="L24" s="44" t="inlineStr"/>
      <c r="M24" s="44" t="inlineStr"/>
      <c r="N24" s="45">
        <f>IFERROR(IF(M24="","",M24*I24),"")</f>
        <v/>
      </c>
      <c r="O24" s="44" t="inlineStr"/>
    </row>
    <row r="25" ht="22" customHeight="1">
      <c r="A25" s="43" t="n">
        <v>12</v>
      </c>
      <c r="B25" s="16" t="inlineStr"/>
      <c r="C25" s="16" t="inlineStr"/>
      <c r="D25" s="16" t="inlineStr"/>
      <c r="E25" s="16" t="inlineStr"/>
      <c r="F25" s="16" t="inlineStr"/>
      <c r="G25" s="18">
        <f>IFERROR(IF(F25="","",F25-E25),"")</f>
        <v/>
      </c>
      <c r="H25" s="47">
        <f>IFERROR(IF(G25="","",IF(G25&gt;0,"Surplus / زيادة","Shortage / نقص")),"")</f>
        <v/>
      </c>
      <c r="I25" s="16" t="inlineStr"/>
      <c r="J25" s="18">
        <f>IFERROR(IF(G25="","",G25*I25),"")</f>
        <v/>
      </c>
      <c r="K25" s="16" t="inlineStr"/>
      <c r="L25" s="16" t="inlineStr"/>
      <c r="M25" s="16" t="inlineStr"/>
      <c r="N25" s="18">
        <f>IFERROR(IF(M25="","",M25*I25),"")</f>
        <v/>
      </c>
      <c r="O25" s="16" t="inlineStr"/>
    </row>
    <row r="26" ht="22" customHeight="1">
      <c r="A26" s="43" t="n">
        <v>13</v>
      </c>
      <c r="B26" s="44" t="inlineStr"/>
      <c r="C26" s="44" t="inlineStr"/>
      <c r="D26" s="44" t="inlineStr"/>
      <c r="E26" s="44" t="inlineStr"/>
      <c r="F26" s="44" t="inlineStr"/>
      <c r="G26" s="45">
        <f>IFERROR(IF(F26="","",F26-E26),"")</f>
        <v/>
      </c>
      <c r="H26" s="46">
        <f>IFERROR(IF(G26="","",IF(G26&gt;0,"Surplus / زيادة","Shortage / نقص")),"")</f>
        <v/>
      </c>
      <c r="I26" s="44" t="inlineStr"/>
      <c r="J26" s="45">
        <f>IFERROR(IF(G26="","",G26*I26),"")</f>
        <v/>
      </c>
      <c r="K26" s="44" t="inlineStr"/>
      <c r="L26" s="44" t="inlineStr"/>
      <c r="M26" s="44" t="inlineStr"/>
      <c r="N26" s="45">
        <f>IFERROR(IF(M26="","",M26*I26),"")</f>
        <v/>
      </c>
      <c r="O26" s="44" t="inlineStr"/>
    </row>
    <row r="27" ht="22" customHeight="1">
      <c r="A27" s="43" t="n">
        <v>14</v>
      </c>
      <c r="B27" s="16" t="inlineStr"/>
      <c r="C27" s="16" t="inlineStr"/>
      <c r="D27" s="16" t="inlineStr"/>
      <c r="E27" s="16" t="inlineStr"/>
      <c r="F27" s="16" t="inlineStr"/>
      <c r="G27" s="18">
        <f>IFERROR(IF(F27="","",F27-E27),"")</f>
        <v/>
      </c>
      <c r="H27" s="47">
        <f>IFERROR(IF(G27="","",IF(G27&gt;0,"Surplus / زيادة","Shortage / نقص")),"")</f>
        <v/>
      </c>
      <c r="I27" s="16" t="inlineStr"/>
      <c r="J27" s="18">
        <f>IFERROR(IF(G27="","",G27*I27),"")</f>
        <v/>
      </c>
      <c r="K27" s="16" t="inlineStr"/>
      <c r="L27" s="16" t="inlineStr"/>
      <c r="M27" s="16" t="inlineStr"/>
      <c r="N27" s="18">
        <f>IFERROR(IF(M27="","",M27*I27),"")</f>
        <v/>
      </c>
      <c r="O27" s="16" t="inlineStr"/>
    </row>
    <row r="28" ht="22" customHeight="1">
      <c r="A28" s="43" t="n">
        <v>15</v>
      </c>
      <c r="B28" s="44" t="inlineStr"/>
      <c r="C28" s="44" t="inlineStr"/>
      <c r="D28" s="44" t="inlineStr"/>
      <c r="E28" s="44" t="inlineStr"/>
      <c r="F28" s="44" t="inlineStr"/>
      <c r="G28" s="45">
        <f>IFERROR(IF(F28="","",F28-E28),"")</f>
        <v/>
      </c>
      <c r="H28" s="46">
        <f>IFERROR(IF(G28="","",IF(G28&gt;0,"Surplus / زيادة","Shortage / نقص")),"")</f>
        <v/>
      </c>
      <c r="I28" s="44" t="inlineStr"/>
      <c r="J28" s="45">
        <f>IFERROR(IF(G28="","",G28*I28),"")</f>
        <v/>
      </c>
      <c r="K28" s="44" t="inlineStr"/>
      <c r="L28" s="44" t="inlineStr"/>
      <c r="M28" s="44" t="inlineStr"/>
      <c r="N28" s="45">
        <f>IFERROR(IF(M28="","",M28*I28),"")</f>
        <v/>
      </c>
      <c r="O28" s="44" t="inlineStr"/>
    </row>
    <row r="29" ht="22" customHeight="1">
      <c r="A29" s="43" t="n">
        <v>16</v>
      </c>
      <c r="B29" s="16" t="inlineStr"/>
      <c r="C29" s="16" t="inlineStr"/>
      <c r="D29" s="16" t="inlineStr"/>
      <c r="E29" s="16" t="inlineStr"/>
      <c r="F29" s="16" t="inlineStr"/>
      <c r="G29" s="18">
        <f>IFERROR(IF(F29="","",F29-E29),"")</f>
        <v/>
      </c>
      <c r="H29" s="47">
        <f>IFERROR(IF(G29="","",IF(G29&gt;0,"Surplus / زيادة","Shortage / نقص")),"")</f>
        <v/>
      </c>
      <c r="I29" s="16" t="inlineStr"/>
      <c r="J29" s="18">
        <f>IFERROR(IF(G29="","",G29*I29),"")</f>
        <v/>
      </c>
      <c r="K29" s="16" t="inlineStr"/>
      <c r="L29" s="16" t="inlineStr"/>
      <c r="M29" s="16" t="inlineStr"/>
      <c r="N29" s="18">
        <f>IFERROR(IF(M29="","",M29*I29),"")</f>
        <v/>
      </c>
      <c r="O29" s="16" t="inlineStr"/>
    </row>
    <row r="30" ht="22" customHeight="1">
      <c r="A30" s="43" t="n">
        <v>17</v>
      </c>
      <c r="B30" s="44" t="inlineStr"/>
      <c r="C30" s="44" t="inlineStr"/>
      <c r="D30" s="44" t="inlineStr"/>
      <c r="E30" s="44" t="inlineStr"/>
      <c r="F30" s="44" t="inlineStr"/>
      <c r="G30" s="45">
        <f>IFERROR(IF(F30="","",F30-E30),"")</f>
        <v/>
      </c>
      <c r="H30" s="46">
        <f>IFERROR(IF(G30="","",IF(G30&gt;0,"Surplus / زيادة","Shortage / نقص")),"")</f>
        <v/>
      </c>
      <c r="I30" s="44" t="inlineStr"/>
      <c r="J30" s="45">
        <f>IFERROR(IF(G30="","",G30*I30),"")</f>
        <v/>
      </c>
      <c r="K30" s="44" t="inlineStr"/>
      <c r="L30" s="44" t="inlineStr"/>
      <c r="M30" s="44" t="inlineStr"/>
      <c r="N30" s="45">
        <f>IFERROR(IF(M30="","",M30*I30),"")</f>
        <v/>
      </c>
      <c r="O30" s="44" t="inlineStr"/>
    </row>
    <row r="31" ht="22" customHeight="1">
      <c r="A31" s="43" t="n">
        <v>18</v>
      </c>
      <c r="B31" s="16" t="inlineStr"/>
      <c r="C31" s="16" t="inlineStr"/>
      <c r="D31" s="16" t="inlineStr"/>
      <c r="E31" s="16" t="inlineStr"/>
      <c r="F31" s="16" t="inlineStr"/>
      <c r="G31" s="18">
        <f>IFERROR(IF(F31="","",F31-E31),"")</f>
        <v/>
      </c>
      <c r="H31" s="47">
        <f>IFERROR(IF(G31="","",IF(G31&gt;0,"Surplus / زيادة","Shortage / نقص")),"")</f>
        <v/>
      </c>
      <c r="I31" s="16" t="inlineStr"/>
      <c r="J31" s="18">
        <f>IFERROR(IF(G31="","",G31*I31),"")</f>
        <v/>
      </c>
      <c r="K31" s="16" t="inlineStr"/>
      <c r="L31" s="16" t="inlineStr"/>
      <c r="M31" s="16" t="inlineStr"/>
      <c r="N31" s="18">
        <f>IFERROR(IF(M31="","",M31*I31),"")</f>
        <v/>
      </c>
      <c r="O31" s="16" t="inlineStr"/>
    </row>
    <row r="32" ht="22" customHeight="1">
      <c r="A32" s="43" t="n">
        <v>19</v>
      </c>
      <c r="B32" s="44" t="inlineStr"/>
      <c r="C32" s="44" t="inlineStr"/>
      <c r="D32" s="44" t="inlineStr"/>
      <c r="E32" s="44" t="inlineStr"/>
      <c r="F32" s="44" t="inlineStr"/>
      <c r="G32" s="45">
        <f>IFERROR(IF(F32="","",F32-E32),"")</f>
        <v/>
      </c>
      <c r="H32" s="46">
        <f>IFERROR(IF(G32="","",IF(G32&gt;0,"Surplus / زيادة","Shortage / نقص")),"")</f>
        <v/>
      </c>
      <c r="I32" s="44" t="inlineStr"/>
      <c r="J32" s="45">
        <f>IFERROR(IF(G32="","",G32*I32),"")</f>
        <v/>
      </c>
      <c r="K32" s="44" t="inlineStr"/>
      <c r="L32" s="44" t="inlineStr"/>
      <c r="M32" s="44" t="inlineStr"/>
      <c r="N32" s="45">
        <f>IFERROR(IF(M32="","",M32*I32),"")</f>
        <v/>
      </c>
      <c r="O32" s="44" t="inlineStr"/>
    </row>
    <row r="33" ht="22" customHeight="1">
      <c r="A33" s="43" t="n">
        <v>20</v>
      </c>
      <c r="B33" s="16" t="inlineStr"/>
      <c r="C33" s="16" t="inlineStr"/>
      <c r="D33" s="16" t="inlineStr"/>
      <c r="E33" s="16" t="inlineStr"/>
      <c r="F33" s="16" t="inlineStr"/>
      <c r="G33" s="18">
        <f>IFERROR(IF(F33="","",F33-E33),"")</f>
        <v/>
      </c>
      <c r="H33" s="47">
        <f>IFERROR(IF(G33="","",IF(G33&gt;0,"Surplus / زيادة","Shortage / نقص")),"")</f>
        <v/>
      </c>
      <c r="I33" s="16" t="inlineStr"/>
      <c r="J33" s="18">
        <f>IFERROR(IF(G33="","",G33*I33),"")</f>
        <v/>
      </c>
      <c r="K33" s="16" t="inlineStr"/>
      <c r="L33" s="16" t="inlineStr"/>
      <c r="M33" s="16" t="inlineStr"/>
      <c r="N33" s="18">
        <f>IFERROR(IF(M33="","",M33*I33),"")</f>
        <v/>
      </c>
      <c r="O33" s="16" t="inlineStr"/>
    </row>
    <row r="34" ht="22" customHeight="1">
      <c r="A34" s="43" t="n">
        <v>21</v>
      </c>
      <c r="B34" s="44" t="inlineStr"/>
      <c r="C34" s="44" t="inlineStr"/>
      <c r="D34" s="44" t="inlineStr"/>
      <c r="E34" s="44" t="inlineStr"/>
      <c r="F34" s="44" t="inlineStr"/>
      <c r="G34" s="45">
        <f>IFERROR(IF(F34="","",F34-E34),"")</f>
        <v/>
      </c>
      <c r="H34" s="46">
        <f>IFERROR(IF(G34="","",IF(G34&gt;0,"Surplus / زيادة","Shortage / نقص")),"")</f>
        <v/>
      </c>
      <c r="I34" s="44" t="inlineStr"/>
      <c r="J34" s="45">
        <f>IFERROR(IF(G34="","",G34*I34),"")</f>
        <v/>
      </c>
      <c r="K34" s="44" t="inlineStr"/>
      <c r="L34" s="44" t="inlineStr"/>
      <c r="M34" s="44" t="inlineStr"/>
      <c r="N34" s="45">
        <f>IFERROR(IF(M34="","",M34*I34),"")</f>
        <v/>
      </c>
      <c r="O34" s="44" t="inlineStr"/>
    </row>
    <row r="35" ht="22" customHeight="1">
      <c r="A35" s="43" t="n">
        <v>22</v>
      </c>
      <c r="B35" s="16" t="inlineStr"/>
      <c r="C35" s="16" t="inlineStr"/>
      <c r="D35" s="16" t="inlineStr"/>
      <c r="E35" s="16" t="inlineStr"/>
      <c r="F35" s="16" t="inlineStr"/>
      <c r="G35" s="18">
        <f>IFERROR(IF(F35="","",F35-E35),"")</f>
        <v/>
      </c>
      <c r="H35" s="47">
        <f>IFERROR(IF(G35="","",IF(G35&gt;0,"Surplus / زيادة","Shortage / نقص")),"")</f>
        <v/>
      </c>
      <c r="I35" s="16" t="inlineStr"/>
      <c r="J35" s="18">
        <f>IFERROR(IF(G35="","",G35*I35),"")</f>
        <v/>
      </c>
      <c r="K35" s="16" t="inlineStr"/>
      <c r="L35" s="16" t="inlineStr"/>
      <c r="M35" s="16" t="inlineStr"/>
      <c r="N35" s="18">
        <f>IFERROR(IF(M35="","",M35*I35),"")</f>
        <v/>
      </c>
      <c r="O35" s="16" t="inlineStr"/>
    </row>
    <row r="36" ht="22" customHeight="1">
      <c r="A36" s="43" t="n">
        <v>23</v>
      </c>
      <c r="B36" s="44" t="inlineStr"/>
      <c r="C36" s="44" t="inlineStr"/>
      <c r="D36" s="44" t="inlineStr"/>
      <c r="E36" s="44" t="inlineStr"/>
      <c r="F36" s="44" t="inlineStr"/>
      <c r="G36" s="45">
        <f>IFERROR(IF(F36="","",F36-E36),"")</f>
        <v/>
      </c>
      <c r="H36" s="46">
        <f>IFERROR(IF(G36="","",IF(G36&gt;0,"Surplus / زيادة","Shortage / نقص")),"")</f>
        <v/>
      </c>
      <c r="I36" s="44" t="inlineStr"/>
      <c r="J36" s="45">
        <f>IFERROR(IF(G36="","",G36*I36),"")</f>
        <v/>
      </c>
      <c r="K36" s="44" t="inlineStr"/>
      <c r="L36" s="44" t="inlineStr"/>
      <c r="M36" s="44" t="inlineStr"/>
      <c r="N36" s="45">
        <f>IFERROR(IF(M36="","",M36*I36),"")</f>
        <v/>
      </c>
      <c r="O36" s="44" t="inlineStr"/>
    </row>
    <row r="37" ht="22" customHeight="1">
      <c r="A37" s="43" t="n">
        <v>24</v>
      </c>
      <c r="B37" s="16" t="inlineStr"/>
      <c r="C37" s="16" t="inlineStr"/>
      <c r="D37" s="16" t="inlineStr"/>
      <c r="E37" s="16" t="inlineStr"/>
      <c r="F37" s="16" t="inlineStr"/>
      <c r="G37" s="18">
        <f>IFERROR(IF(F37="","",F37-E37),"")</f>
        <v/>
      </c>
      <c r="H37" s="47">
        <f>IFERROR(IF(G37="","",IF(G37&gt;0,"Surplus / زيادة","Shortage / نقص")),"")</f>
        <v/>
      </c>
      <c r="I37" s="16" t="inlineStr"/>
      <c r="J37" s="18">
        <f>IFERROR(IF(G37="","",G37*I37),"")</f>
        <v/>
      </c>
      <c r="K37" s="16" t="inlineStr"/>
      <c r="L37" s="16" t="inlineStr"/>
      <c r="M37" s="16" t="inlineStr"/>
      <c r="N37" s="18">
        <f>IFERROR(IF(M37="","",M37*I37),"")</f>
        <v/>
      </c>
      <c r="O37" s="16" t="inlineStr"/>
    </row>
    <row r="38" ht="22" customHeight="1">
      <c r="A38" s="43" t="n">
        <v>25</v>
      </c>
      <c r="B38" s="44" t="inlineStr"/>
      <c r="C38" s="44" t="inlineStr"/>
      <c r="D38" s="44" t="inlineStr"/>
      <c r="E38" s="44" t="inlineStr"/>
      <c r="F38" s="44" t="inlineStr"/>
      <c r="G38" s="45">
        <f>IFERROR(IF(F38="","",F38-E38),"")</f>
        <v/>
      </c>
      <c r="H38" s="46">
        <f>IFERROR(IF(G38="","",IF(G38&gt;0,"Surplus / زيادة","Shortage / نقص")),"")</f>
        <v/>
      </c>
      <c r="I38" s="44" t="inlineStr"/>
      <c r="J38" s="45">
        <f>IFERROR(IF(G38="","",G38*I38),"")</f>
        <v/>
      </c>
      <c r="K38" s="44" t="inlineStr"/>
      <c r="L38" s="44" t="inlineStr"/>
      <c r="M38" s="44" t="inlineStr"/>
      <c r="N38" s="45">
        <f>IFERROR(IF(M38="","",M38*I38),"")</f>
        <v/>
      </c>
      <c r="O38" s="44" t="inlineStr"/>
    </row>
    <row r="39" ht="22" customHeight="1">
      <c r="A39" s="43" t="n">
        <v>26</v>
      </c>
      <c r="B39" s="16" t="inlineStr"/>
      <c r="C39" s="16" t="inlineStr"/>
      <c r="D39" s="16" t="inlineStr"/>
      <c r="E39" s="16" t="inlineStr"/>
      <c r="F39" s="16" t="inlineStr"/>
      <c r="G39" s="18">
        <f>IFERROR(IF(F39="","",F39-E39),"")</f>
        <v/>
      </c>
      <c r="H39" s="47">
        <f>IFERROR(IF(G39="","",IF(G39&gt;0,"Surplus / زيادة","Shortage / نقص")),"")</f>
        <v/>
      </c>
      <c r="I39" s="16" t="inlineStr"/>
      <c r="J39" s="18">
        <f>IFERROR(IF(G39="","",G39*I39),"")</f>
        <v/>
      </c>
      <c r="K39" s="16" t="inlineStr"/>
      <c r="L39" s="16" t="inlineStr"/>
      <c r="M39" s="16" t="inlineStr"/>
      <c r="N39" s="18">
        <f>IFERROR(IF(M39="","",M39*I39),"")</f>
        <v/>
      </c>
      <c r="O39" s="16" t="inlineStr"/>
    </row>
    <row r="40" ht="22" customHeight="1">
      <c r="A40" s="43" t="n">
        <v>27</v>
      </c>
      <c r="B40" s="44" t="inlineStr"/>
      <c r="C40" s="44" t="inlineStr"/>
      <c r="D40" s="44" t="inlineStr"/>
      <c r="E40" s="44" t="inlineStr"/>
      <c r="F40" s="44" t="inlineStr"/>
      <c r="G40" s="45">
        <f>IFERROR(IF(F40="","",F40-E40),"")</f>
        <v/>
      </c>
      <c r="H40" s="46">
        <f>IFERROR(IF(G40="","",IF(G40&gt;0,"Surplus / زيادة","Shortage / نقص")),"")</f>
        <v/>
      </c>
      <c r="I40" s="44" t="inlineStr"/>
      <c r="J40" s="45">
        <f>IFERROR(IF(G40="","",G40*I40),"")</f>
        <v/>
      </c>
      <c r="K40" s="44" t="inlineStr"/>
      <c r="L40" s="44" t="inlineStr"/>
      <c r="M40" s="44" t="inlineStr"/>
      <c r="N40" s="45">
        <f>IFERROR(IF(M40="","",M40*I40),"")</f>
        <v/>
      </c>
      <c r="O40" s="44" t="inlineStr"/>
    </row>
    <row r="41" ht="22" customHeight="1">
      <c r="A41" s="43" t="n">
        <v>28</v>
      </c>
      <c r="B41" s="16" t="inlineStr"/>
      <c r="C41" s="16" t="inlineStr"/>
      <c r="D41" s="16" t="inlineStr"/>
      <c r="E41" s="16" t="inlineStr"/>
      <c r="F41" s="16" t="inlineStr"/>
      <c r="G41" s="18">
        <f>IFERROR(IF(F41="","",F41-E41),"")</f>
        <v/>
      </c>
      <c r="H41" s="47">
        <f>IFERROR(IF(G41="","",IF(G41&gt;0,"Surplus / زيادة","Shortage / نقص")),"")</f>
        <v/>
      </c>
      <c r="I41" s="16" t="inlineStr"/>
      <c r="J41" s="18">
        <f>IFERROR(IF(G41="","",G41*I41),"")</f>
        <v/>
      </c>
      <c r="K41" s="16" t="inlineStr"/>
      <c r="L41" s="16" t="inlineStr"/>
      <c r="M41" s="16" t="inlineStr"/>
      <c r="N41" s="18">
        <f>IFERROR(IF(M41="","",M41*I41),"")</f>
        <v/>
      </c>
      <c r="O41" s="16" t="inlineStr"/>
    </row>
    <row r="42" ht="22" customHeight="1">
      <c r="A42" s="43" t="n">
        <v>29</v>
      </c>
      <c r="B42" s="44" t="inlineStr"/>
      <c r="C42" s="44" t="inlineStr"/>
      <c r="D42" s="44" t="inlineStr"/>
      <c r="E42" s="44" t="inlineStr"/>
      <c r="F42" s="44" t="inlineStr"/>
      <c r="G42" s="45">
        <f>IFERROR(IF(F42="","",F42-E42),"")</f>
        <v/>
      </c>
      <c r="H42" s="46">
        <f>IFERROR(IF(G42="","",IF(G42&gt;0,"Surplus / زيادة","Shortage / نقص")),"")</f>
        <v/>
      </c>
      <c r="I42" s="44" t="inlineStr"/>
      <c r="J42" s="45">
        <f>IFERROR(IF(G42="","",G42*I42),"")</f>
        <v/>
      </c>
      <c r="K42" s="44" t="inlineStr"/>
      <c r="L42" s="44" t="inlineStr"/>
      <c r="M42" s="44" t="inlineStr"/>
      <c r="N42" s="45">
        <f>IFERROR(IF(M42="","",M42*I42),"")</f>
        <v/>
      </c>
      <c r="O42" s="44" t="inlineStr"/>
    </row>
    <row r="43" ht="22" customHeight="1">
      <c r="A43" s="43" t="n">
        <v>30</v>
      </c>
      <c r="B43" s="16" t="inlineStr"/>
      <c r="C43" s="16" t="inlineStr"/>
      <c r="D43" s="16" t="inlineStr"/>
      <c r="E43" s="16" t="inlineStr"/>
      <c r="F43" s="16" t="inlineStr"/>
      <c r="G43" s="18">
        <f>IFERROR(IF(F43="","",F43-E43),"")</f>
        <v/>
      </c>
      <c r="H43" s="47">
        <f>IFERROR(IF(G43="","",IF(G43&gt;0,"Surplus / زيادة","Shortage / نقص")),"")</f>
        <v/>
      </c>
      <c r="I43" s="16" t="inlineStr"/>
      <c r="J43" s="18">
        <f>IFERROR(IF(G43="","",G43*I43),"")</f>
        <v/>
      </c>
      <c r="K43" s="16" t="inlineStr"/>
      <c r="L43" s="16" t="inlineStr"/>
      <c r="M43" s="16" t="inlineStr"/>
      <c r="N43" s="18">
        <f>IFERROR(IF(M43="","",M43*I43),"")</f>
        <v/>
      </c>
      <c r="O43" s="16" t="inlineStr"/>
    </row>
    <row r="44" ht="14" customHeight="1">
      <c r="A44" s="48" t="inlineStr">
        <is>
          <t>↕  Add rows as needed</t>
        </is>
      </c>
    </row>
    <row r="45" ht="6" customHeight="1">
      <c r="A45" s="49" t="n"/>
    </row>
    <row r="46" ht="22" customHeight="1">
      <c r="A46" s="50" t="inlineStr">
        <is>
          <t>Total Surplus Qty / إجمالي الكميات الزائدة :</t>
        </is>
      </c>
      <c r="L46" s="51">
        <f>SUMIF(H14:H43,"Surplus / زيادة",G14:G43)</f>
        <v/>
      </c>
    </row>
    <row r="47" ht="22" customHeight="1">
      <c r="A47" s="50" t="inlineStr">
        <is>
          <t>Total Shortage Qty / إجمالي الكميات الناقصة :</t>
        </is>
      </c>
      <c r="L47" s="51">
        <f>SUMIF(H14:H43,"Shortage / نقص",G14:G43)</f>
        <v/>
      </c>
    </row>
    <row r="48" ht="22" customHeight="1">
      <c r="A48" s="52" t="inlineStr">
        <is>
          <t>Total Variance Value / إجمالي قيمة الفروق :</t>
        </is>
      </c>
      <c r="L48" s="53">
        <f>SUM(J14:J43)</f>
        <v/>
      </c>
    </row>
    <row r="49" ht="22" customHeight="1">
      <c r="A49" s="52" t="inlineStr">
        <is>
          <t>Total Adjustment Value / إجمالي قيمة التسوية :</t>
        </is>
      </c>
      <c r="L49" s="53">
        <f>SUM(N14:N43)</f>
        <v/>
      </c>
    </row>
    <row r="50" ht="7" customHeight="1">
      <c r="A50" s="7" t="n"/>
    </row>
    <row r="51" ht="17" customHeight="1">
      <c r="A51" s="54" t="inlineStr">
        <is>
          <t>INVESTIGATION NOTES &amp; APPROVAL  /  ملاحظات التحقيق والاعتماد</t>
        </is>
      </c>
    </row>
    <row r="52" ht="44" customHeight="1">
      <c r="A52" s="55" t="inlineStr"/>
    </row>
    <row r="53" ht="8" customHeight="1">
      <c r="A53" s="41" t="n"/>
    </row>
    <row r="54" ht="20" customHeight="1">
      <c r="A54" s="56" t="inlineStr">
        <is>
          <t>Prepared By
معدّ النموذج</t>
        </is>
      </c>
      <c r="C54" s="56" t="inlineStr">
        <is>
          <t>Store Keeper
أمين المخزن</t>
        </is>
      </c>
      <c r="E54" s="56" t="inlineStr">
        <is>
          <t>Store Manager
مدير المخازن</t>
        </is>
      </c>
      <c r="H54" s="56" t="inlineStr">
        <is>
          <t>Finance Mgr
مدير المالية</t>
        </is>
      </c>
      <c r="J54" s="56" t="inlineStr">
        <is>
          <t>Internal Audit
المراجع الداخلي</t>
        </is>
      </c>
      <c r="L54" s="56" t="inlineStr">
        <is>
          <t>GM Approval
مدير عام</t>
        </is>
      </c>
      <c r="N54" s="29" t="inlineStr">
        <is>
          <t>Stamp
&amp;QR
الختم</t>
        </is>
      </c>
    </row>
    <row r="55" ht="30" customHeight="1">
      <c r="A55" s="30" t="inlineStr"/>
      <c r="C55" s="30" t="inlineStr"/>
      <c r="E55" s="30" t="inlineStr"/>
      <c r="H55" s="30" t="inlineStr"/>
      <c r="J55" s="30" t="inlineStr"/>
      <c r="L55" s="30" t="inlineStr"/>
    </row>
    <row r="56" ht="20" customHeight="1">
      <c r="A56" s="57" t="inlineStr">
        <is>
          <t>Name/الاسم:</t>
        </is>
      </c>
      <c r="C56" s="57" t="inlineStr">
        <is>
          <t>Name/الاسم:</t>
        </is>
      </c>
      <c r="E56" s="57" t="inlineStr">
        <is>
          <t>Name/الاسم:</t>
        </is>
      </c>
      <c r="H56" s="57" t="inlineStr">
        <is>
          <t>Name/الاسم:</t>
        </is>
      </c>
      <c r="J56" s="57" t="inlineStr">
        <is>
          <t>Name/الاسم:</t>
        </is>
      </c>
      <c r="L56" s="57" t="inlineStr">
        <is>
          <t>Name/الاسم:</t>
        </is>
      </c>
    </row>
    <row r="57" ht="20" customHeight="1">
      <c r="A57" s="57" t="inlineStr">
        <is>
          <t>Date/التاريخ:</t>
        </is>
      </c>
      <c r="C57" s="57" t="inlineStr">
        <is>
          <t>Date/التاريخ:</t>
        </is>
      </c>
      <c r="E57" s="57" t="inlineStr">
        <is>
          <t>Date/التاريخ:</t>
        </is>
      </c>
      <c r="H57" s="57" t="inlineStr">
        <is>
          <t>Date/التاريخ:</t>
        </is>
      </c>
      <c r="J57" s="57" t="inlineStr">
        <is>
          <t>Date/التاريخ:</t>
        </is>
      </c>
      <c r="L57" s="57" t="inlineStr">
        <is>
          <t>Date/التاريخ:</t>
        </is>
      </c>
    </row>
    <row r="58" ht="13" customHeight="1">
      <c r="A58" s="58" t="inlineStr">
        <is>
          <t>CONFIDENTIAL — Legal adjustment document — retain 10 years  |  وثيقة تسوية قانونية — تحفظ 10 سنوات  |  Rev.1.0</t>
        </is>
      </c>
    </row>
  </sheetData>
  <mergeCells count="90">
    <mergeCell ref="H55:I55"/>
    <mergeCell ref="A50:O50"/>
    <mergeCell ref="H11:J11"/>
    <mergeCell ref="L49:O49"/>
    <mergeCell ref="A12:O12"/>
    <mergeCell ref="A54:B54"/>
    <mergeCell ref="A7:B7"/>
    <mergeCell ref="C54:D54"/>
    <mergeCell ref="C7:E7"/>
    <mergeCell ref="A56:B56"/>
    <mergeCell ref="C56:D56"/>
    <mergeCell ref="L3:O3"/>
    <mergeCell ref="H5:J5"/>
    <mergeCell ref="A44:O44"/>
    <mergeCell ref="C3:K3"/>
    <mergeCell ref="A58:O58"/>
    <mergeCell ref="A51:O51"/>
    <mergeCell ref="M9:O9"/>
    <mergeCell ref="M5:O5"/>
    <mergeCell ref="A9:B9"/>
    <mergeCell ref="M11:O11"/>
    <mergeCell ref="A48:K48"/>
    <mergeCell ref="E55:F55"/>
    <mergeCell ref="F10:G10"/>
    <mergeCell ref="A11:B11"/>
    <mergeCell ref="H54:I54"/>
    <mergeCell ref="J57:K57"/>
    <mergeCell ref="F6:G6"/>
    <mergeCell ref="L57:M57"/>
    <mergeCell ref="M6:O6"/>
    <mergeCell ref="H7:J7"/>
    <mergeCell ref="H56:I56"/>
    <mergeCell ref="F5:G5"/>
    <mergeCell ref="L2:O2"/>
    <mergeCell ref="A46:K46"/>
    <mergeCell ref="A8:B8"/>
    <mergeCell ref="F9:G9"/>
    <mergeCell ref="A10:B10"/>
    <mergeCell ref="K10:L10"/>
    <mergeCell ref="C57:D57"/>
    <mergeCell ref="K6:L6"/>
    <mergeCell ref="H6:J6"/>
    <mergeCell ref="C10:E10"/>
    <mergeCell ref="A2:B3"/>
    <mergeCell ref="C9:E9"/>
    <mergeCell ref="K9:L9"/>
    <mergeCell ref="K5:L5"/>
    <mergeCell ref="A49:K49"/>
    <mergeCell ref="L46:O46"/>
    <mergeCell ref="F7:G7"/>
    <mergeCell ref="C11:E11"/>
    <mergeCell ref="K11:L11"/>
    <mergeCell ref="L48:O48"/>
    <mergeCell ref="A55:B55"/>
    <mergeCell ref="F8:G8"/>
    <mergeCell ref="A53:O53"/>
    <mergeCell ref="L47:O47"/>
    <mergeCell ref="K8:L8"/>
    <mergeCell ref="A57:B57"/>
    <mergeCell ref="A5:B5"/>
    <mergeCell ref="H8:J8"/>
    <mergeCell ref="H57:I57"/>
    <mergeCell ref="C6:E6"/>
    <mergeCell ref="E57:F57"/>
    <mergeCell ref="K7:L7"/>
    <mergeCell ref="H10:J10"/>
    <mergeCell ref="E54:F54"/>
    <mergeCell ref="A1:O1"/>
    <mergeCell ref="A45:O45"/>
    <mergeCell ref="H9:J9"/>
    <mergeCell ref="E56:F56"/>
    <mergeCell ref="F11:G11"/>
    <mergeCell ref="M10:O10"/>
    <mergeCell ref="M7:O7"/>
    <mergeCell ref="A6:B6"/>
    <mergeCell ref="C2:K2"/>
    <mergeCell ref="C8:E8"/>
    <mergeCell ref="C55:D55"/>
    <mergeCell ref="M8:O8"/>
    <mergeCell ref="J55:K55"/>
    <mergeCell ref="A4:O4"/>
    <mergeCell ref="L55:M55"/>
    <mergeCell ref="A52:O52"/>
    <mergeCell ref="J54:K54"/>
    <mergeCell ref="L54:M54"/>
    <mergeCell ref="A47:K47"/>
    <mergeCell ref="N54:O57"/>
    <mergeCell ref="J56:K56"/>
    <mergeCell ref="L56:M56"/>
    <mergeCell ref="C5:E5"/>
  </mergeCells>
  <pageMargins left="0.5" right="0.5" top="0.5" bottom="0.5" header="0.5" footer="0.5"/>
  <pageSetup orientation="landscape" paperSize="9"/>
</worksheet>
</file>

<file path=xl/worksheets/sheet3.xml><?xml version="1.0" encoding="utf-8"?>
<worksheet xmlns="http://schemas.openxmlformats.org/spreadsheetml/2006/main">
  <sheetPr>
    <outlinePr summaryBelow="1" summaryRight="1"/>
    <pageSetUpPr/>
  </sheetPr>
  <dimension ref="A1:K70"/>
  <sheetViews>
    <sheetView showGridLines="0" workbookViewId="0">
      <selection activeCell="A1" sqref="A1"/>
    </sheetView>
  </sheetViews>
  <sheetFormatPr baseColWidth="8" defaultRowHeight="15"/>
  <cols>
    <col width="7" customWidth="1" min="1" max="1"/>
    <col width="13" customWidth="1" min="2" max="2"/>
    <col width="24" customWidth="1" min="3" max="3"/>
    <col width="11" customWidth="1" min="4" max="4"/>
    <col width="12" customWidth="1" min="5" max="5"/>
    <col width="12" customWidth="1" min="6" max="6"/>
    <col width="12" customWidth="1" min="7" max="7"/>
    <col width="12" customWidth="1" min="8" max="8"/>
    <col width="14" customWidth="1" min="9" max="9"/>
    <col width="14" customWidth="1" min="10" max="10"/>
    <col width="14" customWidth="1" min="11" max="11"/>
  </cols>
  <sheetData>
    <row r="1" ht="12" customHeight="1">
      <c r="A1" s="59" t="inlineStr">
        <is>
          <t>📦  STOCK ITEM CARD / BIN CARD  |  بطاقة الصنف / كرت المخزون</t>
        </is>
      </c>
    </row>
    <row r="2" ht="38" customHeight="1">
      <c r="A2" s="60" t="inlineStr">
        <is>
          <t>LOGO</t>
        </is>
      </c>
      <c r="C2" s="61" t="inlineStr">
        <is>
          <t>STOCK ITEM CARD  /  بطاقة الصنف — كرت المخزون</t>
        </is>
      </c>
      <c r="I2" s="62" t="inlineStr">
        <is>
          <t>Company / الشركة :</t>
        </is>
      </c>
    </row>
    <row r="3" ht="26" customHeight="1">
      <c r="C3" s="63" t="inlineStr">
        <is>
          <t>Perpetual Inventory Record — All Movements  |  سجل المخزون الدائم — جميع الحركات</t>
        </is>
      </c>
      <c r="I3" s="64" t="inlineStr"/>
    </row>
    <row r="4" ht="7" customHeight="1">
      <c r="A4" s="7" t="n"/>
    </row>
    <row r="5" ht="20" customHeight="1">
      <c r="A5" s="65" t="inlineStr">
        <is>
          <t>Item Code / كود الصنف :</t>
        </is>
      </c>
      <c r="C5" s="64" t="inlineStr"/>
      <c r="G5" s="66" t="inlineStr">
        <is>
          <t>Reorder Level / نقطة الإعادة :</t>
        </is>
      </c>
      <c r="H5" s="64" t="inlineStr"/>
    </row>
    <row r="6" ht="20" customHeight="1">
      <c r="A6" s="65" t="inlineStr">
        <is>
          <t>Item Description / الاسم :</t>
        </is>
      </c>
      <c r="C6" s="64" t="inlineStr"/>
      <c r="G6" s="66" t="inlineStr">
        <is>
          <t>Reorder Qty / كمية الإعادة :</t>
        </is>
      </c>
      <c r="H6" s="64" t="inlineStr"/>
    </row>
    <row r="7" ht="20" customHeight="1">
      <c r="A7" s="65" t="inlineStr">
        <is>
          <t>Category / التصنيف :</t>
        </is>
      </c>
      <c r="C7" s="64" t="inlineStr"/>
      <c r="G7" s="66" t="inlineStr">
        <is>
          <t>Lead Time (days) / مهلة التوريد :</t>
        </is>
      </c>
      <c r="H7" s="64" t="inlineStr"/>
    </row>
    <row r="8" ht="20" customHeight="1">
      <c r="A8" s="65" t="inlineStr">
        <is>
          <t>Sub-Category / التصنيف الفرعي :</t>
        </is>
      </c>
      <c r="C8" s="64" t="inlineStr"/>
      <c r="G8" s="66" t="inlineStr">
        <is>
          <t>Standard Cost / التكلفة المعيارية :</t>
        </is>
      </c>
      <c r="H8" s="64" t="inlineStr"/>
    </row>
    <row r="9" ht="20" customHeight="1">
      <c r="A9" s="65" t="inlineStr">
        <is>
          <t>Unit of Measure / الوحدة :</t>
        </is>
      </c>
      <c r="C9" s="64" t="inlineStr"/>
      <c r="G9" s="66" t="inlineStr">
        <is>
          <t>Valuation Method / طريقة التقييم :</t>
        </is>
      </c>
      <c r="H9" s="64" t="inlineStr"/>
    </row>
    <row r="10" ht="20" customHeight="1">
      <c r="A10" s="65" t="inlineStr">
        <is>
          <t>Storage Location / موقع التخزين :</t>
        </is>
      </c>
      <c r="C10" s="64" t="inlineStr"/>
      <c r="G10" s="66" t="inlineStr">
        <is>
          <t>Shelf Life (days) / مدة الصلاحية :</t>
        </is>
      </c>
      <c r="H10" s="64" t="inlineStr"/>
    </row>
    <row r="11" ht="20" customHeight="1">
      <c r="A11" s="65" t="inlineStr">
        <is>
          <t>Min. Level / الحد الأدنى :</t>
        </is>
      </c>
      <c r="C11" s="64" t="inlineStr"/>
      <c r="G11" s="66" t="inlineStr">
        <is>
          <t>Hazardous? / مواد خطرة؟ :</t>
        </is>
      </c>
      <c r="H11" s="64" t="inlineStr"/>
    </row>
    <row r="12" ht="20" customHeight="1">
      <c r="A12" s="65" t="inlineStr">
        <is>
          <t>Max. Level / الحد الأقصى :</t>
        </is>
      </c>
      <c r="C12" s="64" t="inlineStr"/>
      <c r="G12" s="66" t="inlineStr">
        <is>
          <t>Status / الحالة :</t>
        </is>
      </c>
      <c r="H12" s="64" t="inlineStr"/>
    </row>
    <row r="13" ht="8" customHeight="1">
      <c r="A13" s="67" t="n"/>
    </row>
    <row r="14" ht="38" customHeight="1">
      <c r="A14" s="68" t="inlineStr">
        <is>
          <t>Date
التاريخ</t>
        </is>
      </c>
      <c r="B14" s="68" t="inlineStr">
        <is>
          <t>Voucher
No.
رقم الإذن</t>
        </is>
      </c>
      <c r="C14" s="68" t="inlineStr">
        <is>
          <t>Voucher
Type
نوع الحركة</t>
        </is>
      </c>
      <c r="D14" s="68" t="inlineStr">
        <is>
          <t>Qty IN
كمية وارد</t>
        </is>
      </c>
      <c r="E14" s="68" t="inlineStr">
        <is>
          <t>Qty OUT
كمية صادر</t>
        </is>
      </c>
      <c r="F14" s="68" t="inlineStr">
        <is>
          <t>Adj. Qty
تسوية</t>
        </is>
      </c>
      <c r="G14" s="68" t="inlineStr">
        <is>
          <t>Balance
Rصيد</t>
        </is>
      </c>
      <c r="H14" s="68" t="inlineStr">
        <is>
          <t>Unit
Cost
سعر الوحدة</t>
        </is>
      </c>
      <c r="I14" s="68" t="inlineStr">
        <is>
          <t>Total
Value
القيمة الإجمالية</t>
        </is>
      </c>
      <c r="J14" s="68" t="inlineStr">
        <is>
          <t>Bin
Location
الموقع</t>
        </is>
      </c>
      <c r="K14" s="68" t="inlineStr">
        <is>
          <t>Remarks
ملاحظات</t>
        </is>
      </c>
    </row>
    <row r="15" ht="22" customHeight="1">
      <c r="A15" s="69" t="inlineStr"/>
      <c r="B15" s="70" t="inlineStr">
        <is>
          <t>OPENING BALANCE</t>
        </is>
      </c>
      <c r="C15" s="71" t="inlineStr">
        <is>
          <t>Opening / رصيد أول المدة</t>
        </is>
      </c>
      <c r="D15" s="69" t="inlineStr"/>
      <c r="E15" s="69" t="inlineStr"/>
      <c r="F15" s="69" t="inlineStr"/>
      <c r="G15" s="72" t="inlineStr"/>
      <c r="H15" s="69" t="inlineStr"/>
      <c r="I15" s="69" t="inlineStr"/>
      <c r="J15" s="69" t="inlineStr"/>
      <c r="K15" s="69" t="inlineStr"/>
    </row>
    <row r="16" ht="20" customHeight="1">
      <c r="A16" s="73" t="inlineStr"/>
      <c r="B16" s="73" t="inlineStr"/>
      <c r="C16" s="73" t="inlineStr"/>
      <c r="D16" s="73" t="inlineStr"/>
      <c r="E16" s="73" t="inlineStr"/>
      <c r="F16" s="73" t="inlineStr"/>
      <c r="G16" s="74">
        <f>IFERROR(G15+IFERROR(D16,0)-IFERROR(E16,0)+IFERROR(F16,0),"")</f>
        <v/>
      </c>
      <c r="H16" s="73" t="inlineStr"/>
      <c r="I16" s="75">
        <f>IFERROR(IF(G16="","",G16*H16),"")</f>
        <v/>
      </c>
      <c r="J16" s="73" t="inlineStr"/>
      <c r="K16" s="73" t="inlineStr"/>
    </row>
    <row r="17" ht="20" customHeight="1">
      <c r="A17" s="16" t="inlineStr"/>
      <c r="B17" s="16" t="inlineStr"/>
      <c r="C17" s="16" t="inlineStr"/>
      <c r="D17" s="16" t="inlineStr"/>
      <c r="E17" s="16" t="inlineStr"/>
      <c r="F17" s="16" t="inlineStr"/>
      <c r="G17" s="74">
        <f>IFERROR(G16+IFERROR(D17,0)-IFERROR(E17,0)+IFERROR(F17,0),"")</f>
        <v/>
      </c>
      <c r="H17" s="16" t="inlineStr"/>
      <c r="I17" s="18">
        <f>IFERROR(IF(G17="","",G17*H17),"")</f>
        <v/>
      </c>
      <c r="J17" s="16" t="inlineStr"/>
      <c r="K17" s="16" t="inlineStr"/>
    </row>
    <row r="18" ht="20" customHeight="1">
      <c r="A18" s="73" t="inlineStr"/>
      <c r="B18" s="73" t="inlineStr"/>
      <c r="C18" s="73" t="inlineStr"/>
      <c r="D18" s="73" t="inlineStr"/>
      <c r="E18" s="73" t="inlineStr"/>
      <c r="F18" s="73" t="inlineStr"/>
      <c r="G18" s="74">
        <f>IFERROR(G17+IFERROR(D18,0)-IFERROR(E18,0)+IFERROR(F18,0),"")</f>
        <v/>
      </c>
      <c r="H18" s="73" t="inlineStr"/>
      <c r="I18" s="75">
        <f>IFERROR(IF(G18="","",G18*H18),"")</f>
        <v/>
      </c>
      <c r="J18" s="73" t="inlineStr"/>
      <c r="K18" s="73" t="inlineStr"/>
    </row>
    <row r="19" ht="20" customHeight="1">
      <c r="A19" s="16" t="inlineStr"/>
      <c r="B19" s="16" t="inlineStr"/>
      <c r="C19" s="16" t="inlineStr"/>
      <c r="D19" s="16" t="inlineStr"/>
      <c r="E19" s="16" t="inlineStr"/>
      <c r="F19" s="16" t="inlineStr"/>
      <c r="G19" s="74">
        <f>IFERROR(G18+IFERROR(D19,0)-IFERROR(E19,0)+IFERROR(F19,0),"")</f>
        <v/>
      </c>
      <c r="H19" s="16" t="inlineStr"/>
      <c r="I19" s="18">
        <f>IFERROR(IF(G19="","",G19*H19),"")</f>
        <v/>
      </c>
      <c r="J19" s="16" t="inlineStr"/>
      <c r="K19" s="16" t="inlineStr"/>
    </row>
    <row r="20" ht="20" customHeight="1">
      <c r="A20" s="73" t="inlineStr"/>
      <c r="B20" s="73" t="inlineStr"/>
      <c r="C20" s="73" t="inlineStr"/>
      <c r="D20" s="73" t="inlineStr"/>
      <c r="E20" s="73" t="inlineStr"/>
      <c r="F20" s="73" t="inlineStr"/>
      <c r="G20" s="74">
        <f>IFERROR(G19+IFERROR(D20,0)-IFERROR(E20,0)+IFERROR(F20,0),"")</f>
        <v/>
      </c>
      <c r="H20" s="73" t="inlineStr"/>
      <c r="I20" s="75">
        <f>IFERROR(IF(G20="","",G20*H20),"")</f>
        <v/>
      </c>
      <c r="J20" s="73" t="inlineStr"/>
      <c r="K20" s="73" t="inlineStr"/>
    </row>
    <row r="21" ht="20" customHeight="1">
      <c r="A21" s="16" t="inlineStr"/>
      <c r="B21" s="16" t="inlineStr"/>
      <c r="C21" s="16" t="inlineStr"/>
      <c r="D21" s="16" t="inlineStr"/>
      <c r="E21" s="16" t="inlineStr"/>
      <c r="F21" s="16" t="inlineStr"/>
      <c r="G21" s="74">
        <f>IFERROR(G20+IFERROR(D21,0)-IFERROR(E21,0)+IFERROR(F21,0),"")</f>
        <v/>
      </c>
      <c r="H21" s="16" t="inlineStr"/>
      <c r="I21" s="18">
        <f>IFERROR(IF(G21="","",G21*H21),"")</f>
        <v/>
      </c>
      <c r="J21" s="16" t="inlineStr"/>
      <c r="K21" s="16" t="inlineStr"/>
    </row>
    <row r="22" ht="20" customHeight="1">
      <c r="A22" s="73" t="inlineStr"/>
      <c r="B22" s="73" t="inlineStr"/>
      <c r="C22" s="73" t="inlineStr"/>
      <c r="D22" s="73" t="inlineStr"/>
      <c r="E22" s="73" t="inlineStr"/>
      <c r="F22" s="73" t="inlineStr"/>
      <c r="G22" s="74">
        <f>IFERROR(G21+IFERROR(D22,0)-IFERROR(E22,0)+IFERROR(F22,0),"")</f>
        <v/>
      </c>
      <c r="H22" s="73" t="inlineStr"/>
      <c r="I22" s="75">
        <f>IFERROR(IF(G22="","",G22*H22),"")</f>
        <v/>
      </c>
      <c r="J22" s="73" t="inlineStr"/>
      <c r="K22" s="73" t="inlineStr"/>
    </row>
    <row r="23" ht="20" customHeight="1">
      <c r="A23" s="16" t="inlineStr"/>
      <c r="B23" s="16" t="inlineStr"/>
      <c r="C23" s="16" t="inlineStr"/>
      <c r="D23" s="16" t="inlineStr"/>
      <c r="E23" s="16" t="inlineStr"/>
      <c r="F23" s="16" t="inlineStr"/>
      <c r="G23" s="74">
        <f>IFERROR(G22+IFERROR(D23,0)-IFERROR(E23,0)+IFERROR(F23,0),"")</f>
        <v/>
      </c>
      <c r="H23" s="16" t="inlineStr"/>
      <c r="I23" s="18">
        <f>IFERROR(IF(G23="","",G23*H23),"")</f>
        <v/>
      </c>
      <c r="J23" s="16" t="inlineStr"/>
      <c r="K23" s="16" t="inlineStr"/>
    </row>
    <row r="24" ht="20" customHeight="1">
      <c r="A24" s="73" t="inlineStr"/>
      <c r="B24" s="73" t="inlineStr"/>
      <c r="C24" s="73" t="inlineStr"/>
      <c r="D24" s="73" t="inlineStr"/>
      <c r="E24" s="73" t="inlineStr"/>
      <c r="F24" s="73" t="inlineStr"/>
      <c r="G24" s="74">
        <f>IFERROR(G23+IFERROR(D24,0)-IFERROR(E24,0)+IFERROR(F24,0),"")</f>
        <v/>
      </c>
      <c r="H24" s="73" t="inlineStr"/>
      <c r="I24" s="75">
        <f>IFERROR(IF(G24="","",G24*H24),"")</f>
        <v/>
      </c>
      <c r="J24" s="73" t="inlineStr"/>
      <c r="K24" s="73" t="inlineStr"/>
    </row>
    <row r="25" ht="20" customHeight="1">
      <c r="A25" s="16" t="inlineStr"/>
      <c r="B25" s="16" t="inlineStr"/>
      <c r="C25" s="16" t="inlineStr"/>
      <c r="D25" s="16" t="inlineStr"/>
      <c r="E25" s="16" t="inlineStr"/>
      <c r="F25" s="16" t="inlineStr"/>
      <c r="G25" s="74">
        <f>IFERROR(G24+IFERROR(D25,0)-IFERROR(E25,0)+IFERROR(F25,0),"")</f>
        <v/>
      </c>
      <c r="H25" s="16" t="inlineStr"/>
      <c r="I25" s="18">
        <f>IFERROR(IF(G25="","",G25*H25),"")</f>
        <v/>
      </c>
      <c r="J25" s="16" t="inlineStr"/>
      <c r="K25" s="16" t="inlineStr"/>
    </row>
    <row r="26" ht="20" customHeight="1">
      <c r="A26" s="73" t="inlineStr"/>
      <c r="B26" s="73" t="inlineStr"/>
      <c r="C26" s="73" t="inlineStr"/>
      <c r="D26" s="73" t="inlineStr"/>
      <c r="E26" s="73" t="inlineStr"/>
      <c r="F26" s="73" t="inlineStr"/>
      <c r="G26" s="74">
        <f>IFERROR(G25+IFERROR(D26,0)-IFERROR(E26,0)+IFERROR(F26,0),"")</f>
        <v/>
      </c>
      <c r="H26" s="73" t="inlineStr"/>
      <c r="I26" s="75">
        <f>IFERROR(IF(G26="","",G26*H26),"")</f>
        <v/>
      </c>
      <c r="J26" s="73" t="inlineStr"/>
      <c r="K26" s="73" t="inlineStr"/>
    </row>
    <row r="27" ht="20" customHeight="1">
      <c r="A27" s="16" t="inlineStr"/>
      <c r="B27" s="16" t="inlineStr"/>
      <c r="C27" s="16" t="inlineStr"/>
      <c r="D27" s="16" t="inlineStr"/>
      <c r="E27" s="16" t="inlineStr"/>
      <c r="F27" s="16" t="inlineStr"/>
      <c r="G27" s="74">
        <f>IFERROR(G26+IFERROR(D27,0)-IFERROR(E27,0)+IFERROR(F27,0),"")</f>
        <v/>
      </c>
      <c r="H27" s="16" t="inlineStr"/>
      <c r="I27" s="18">
        <f>IFERROR(IF(G27="","",G27*H27),"")</f>
        <v/>
      </c>
      <c r="J27" s="16" t="inlineStr"/>
      <c r="K27" s="16" t="inlineStr"/>
    </row>
    <row r="28" ht="20" customHeight="1">
      <c r="A28" s="73" t="inlineStr"/>
      <c r="B28" s="73" t="inlineStr"/>
      <c r="C28" s="73" t="inlineStr"/>
      <c r="D28" s="73" t="inlineStr"/>
      <c r="E28" s="73" t="inlineStr"/>
      <c r="F28" s="73" t="inlineStr"/>
      <c r="G28" s="74">
        <f>IFERROR(G27+IFERROR(D28,0)-IFERROR(E28,0)+IFERROR(F28,0),"")</f>
        <v/>
      </c>
      <c r="H28" s="73" t="inlineStr"/>
      <c r="I28" s="75">
        <f>IFERROR(IF(G28="","",G28*H28),"")</f>
        <v/>
      </c>
      <c r="J28" s="73" t="inlineStr"/>
      <c r="K28" s="73" t="inlineStr"/>
    </row>
    <row r="29" ht="20" customHeight="1">
      <c r="A29" s="16" t="inlineStr"/>
      <c r="B29" s="16" t="inlineStr"/>
      <c r="C29" s="16" t="inlineStr"/>
      <c r="D29" s="16" t="inlineStr"/>
      <c r="E29" s="16" t="inlineStr"/>
      <c r="F29" s="16" t="inlineStr"/>
      <c r="G29" s="74">
        <f>IFERROR(G28+IFERROR(D29,0)-IFERROR(E29,0)+IFERROR(F29,0),"")</f>
        <v/>
      </c>
      <c r="H29" s="16" t="inlineStr"/>
      <c r="I29" s="18">
        <f>IFERROR(IF(G29="","",G29*H29),"")</f>
        <v/>
      </c>
      <c r="J29" s="16" t="inlineStr"/>
      <c r="K29" s="16" t="inlineStr"/>
    </row>
    <row r="30" ht="20" customHeight="1">
      <c r="A30" s="73" t="inlineStr"/>
      <c r="B30" s="73" t="inlineStr"/>
      <c r="C30" s="73" t="inlineStr"/>
      <c r="D30" s="73" t="inlineStr"/>
      <c r="E30" s="73" t="inlineStr"/>
      <c r="F30" s="73" t="inlineStr"/>
      <c r="G30" s="74">
        <f>IFERROR(G29+IFERROR(D30,0)-IFERROR(E30,0)+IFERROR(F30,0),"")</f>
        <v/>
      </c>
      <c r="H30" s="73" t="inlineStr"/>
      <c r="I30" s="75">
        <f>IFERROR(IF(G30="","",G30*H30),"")</f>
        <v/>
      </c>
      <c r="J30" s="73" t="inlineStr"/>
      <c r="K30" s="73" t="inlineStr"/>
    </row>
    <row r="31" ht="20" customHeight="1">
      <c r="A31" s="16" t="inlineStr"/>
      <c r="B31" s="16" t="inlineStr"/>
      <c r="C31" s="16" t="inlineStr"/>
      <c r="D31" s="16" t="inlineStr"/>
      <c r="E31" s="16" t="inlineStr"/>
      <c r="F31" s="16" t="inlineStr"/>
      <c r="G31" s="74">
        <f>IFERROR(G30+IFERROR(D31,0)-IFERROR(E31,0)+IFERROR(F31,0),"")</f>
        <v/>
      </c>
      <c r="H31" s="16" t="inlineStr"/>
      <c r="I31" s="18">
        <f>IFERROR(IF(G31="","",G31*H31),"")</f>
        <v/>
      </c>
      <c r="J31" s="16" t="inlineStr"/>
      <c r="K31" s="16" t="inlineStr"/>
    </row>
    <row r="32" ht="20" customHeight="1">
      <c r="A32" s="73" t="inlineStr"/>
      <c r="B32" s="73" t="inlineStr"/>
      <c r="C32" s="73" t="inlineStr"/>
      <c r="D32" s="73" t="inlineStr"/>
      <c r="E32" s="73" t="inlineStr"/>
      <c r="F32" s="73" t="inlineStr"/>
      <c r="G32" s="74">
        <f>IFERROR(G31+IFERROR(D32,0)-IFERROR(E32,0)+IFERROR(F32,0),"")</f>
        <v/>
      </c>
      <c r="H32" s="73" t="inlineStr"/>
      <c r="I32" s="75">
        <f>IFERROR(IF(G32="","",G32*H32),"")</f>
        <v/>
      </c>
      <c r="J32" s="73" t="inlineStr"/>
      <c r="K32" s="73" t="inlineStr"/>
    </row>
    <row r="33" ht="20" customHeight="1">
      <c r="A33" s="16" t="inlineStr"/>
      <c r="B33" s="16" t="inlineStr"/>
      <c r="C33" s="16" t="inlineStr"/>
      <c r="D33" s="16" t="inlineStr"/>
      <c r="E33" s="16" t="inlineStr"/>
      <c r="F33" s="16" t="inlineStr"/>
      <c r="G33" s="74">
        <f>IFERROR(G32+IFERROR(D33,0)-IFERROR(E33,0)+IFERROR(F33,0),"")</f>
        <v/>
      </c>
      <c r="H33" s="16" t="inlineStr"/>
      <c r="I33" s="18">
        <f>IFERROR(IF(G33="","",G33*H33),"")</f>
        <v/>
      </c>
      <c r="J33" s="16" t="inlineStr"/>
      <c r="K33" s="16" t="inlineStr"/>
    </row>
    <row r="34" ht="20" customHeight="1">
      <c r="A34" s="73" t="inlineStr"/>
      <c r="B34" s="73" t="inlineStr"/>
      <c r="C34" s="73" t="inlineStr"/>
      <c r="D34" s="73" t="inlineStr"/>
      <c r="E34" s="73" t="inlineStr"/>
      <c r="F34" s="73" t="inlineStr"/>
      <c r="G34" s="74">
        <f>IFERROR(G33+IFERROR(D34,0)-IFERROR(E34,0)+IFERROR(F34,0),"")</f>
        <v/>
      </c>
      <c r="H34" s="73" t="inlineStr"/>
      <c r="I34" s="75">
        <f>IFERROR(IF(G34="","",G34*H34),"")</f>
        <v/>
      </c>
      <c r="J34" s="73" t="inlineStr"/>
      <c r="K34" s="73" t="inlineStr"/>
    </row>
    <row r="35" ht="20" customHeight="1">
      <c r="A35" s="16" t="inlineStr"/>
      <c r="B35" s="16" t="inlineStr"/>
      <c r="C35" s="16" t="inlineStr"/>
      <c r="D35" s="16" t="inlineStr"/>
      <c r="E35" s="16" t="inlineStr"/>
      <c r="F35" s="16" t="inlineStr"/>
      <c r="G35" s="74">
        <f>IFERROR(G34+IFERROR(D35,0)-IFERROR(E35,0)+IFERROR(F35,0),"")</f>
        <v/>
      </c>
      <c r="H35" s="16" t="inlineStr"/>
      <c r="I35" s="18">
        <f>IFERROR(IF(G35="","",G35*H35),"")</f>
        <v/>
      </c>
      <c r="J35" s="16" t="inlineStr"/>
      <c r="K35" s="16" t="inlineStr"/>
    </row>
    <row r="36" ht="20" customHeight="1">
      <c r="A36" s="73" t="inlineStr"/>
      <c r="B36" s="73" t="inlineStr"/>
      <c r="C36" s="73" t="inlineStr"/>
      <c r="D36" s="73" t="inlineStr"/>
      <c r="E36" s="73" t="inlineStr"/>
      <c r="F36" s="73" t="inlineStr"/>
      <c r="G36" s="74">
        <f>IFERROR(G35+IFERROR(D36,0)-IFERROR(E36,0)+IFERROR(F36,0),"")</f>
        <v/>
      </c>
      <c r="H36" s="73" t="inlineStr"/>
      <c r="I36" s="75">
        <f>IFERROR(IF(G36="","",G36*H36),"")</f>
        <v/>
      </c>
      <c r="J36" s="73" t="inlineStr"/>
      <c r="K36" s="73" t="inlineStr"/>
    </row>
    <row r="37" ht="20" customHeight="1">
      <c r="A37" s="16" t="inlineStr"/>
      <c r="B37" s="16" t="inlineStr"/>
      <c r="C37" s="16" t="inlineStr"/>
      <c r="D37" s="16" t="inlineStr"/>
      <c r="E37" s="16" t="inlineStr"/>
      <c r="F37" s="16" t="inlineStr"/>
      <c r="G37" s="74">
        <f>IFERROR(G36+IFERROR(D37,0)-IFERROR(E37,0)+IFERROR(F37,0),"")</f>
        <v/>
      </c>
      <c r="H37" s="16" t="inlineStr"/>
      <c r="I37" s="18">
        <f>IFERROR(IF(G37="","",G37*H37),"")</f>
        <v/>
      </c>
      <c r="J37" s="16" t="inlineStr"/>
      <c r="K37" s="16" t="inlineStr"/>
    </row>
    <row r="38" ht="20" customHeight="1">
      <c r="A38" s="73" t="inlineStr"/>
      <c r="B38" s="73" t="inlineStr"/>
      <c r="C38" s="73" t="inlineStr"/>
      <c r="D38" s="73" t="inlineStr"/>
      <c r="E38" s="73" t="inlineStr"/>
      <c r="F38" s="73" t="inlineStr"/>
      <c r="G38" s="74">
        <f>IFERROR(G37+IFERROR(D38,0)-IFERROR(E38,0)+IFERROR(F38,0),"")</f>
        <v/>
      </c>
      <c r="H38" s="73" t="inlineStr"/>
      <c r="I38" s="75">
        <f>IFERROR(IF(G38="","",G38*H38),"")</f>
        <v/>
      </c>
      <c r="J38" s="73" t="inlineStr"/>
      <c r="K38" s="73" t="inlineStr"/>
    </row>
    <row r="39" ht="20" customHeight="1">
      <c r="A39" s="16" t="inlineStr"/>
      <c r="B39" s="16" t="inlineStr"/>
      <c r="C39" s="16" t="inlineStr"/>
      <c r="D39" s="16" t="inlineStr"/>
      <c r="E39" s="16" t="inlineStr"/>
      <c r="F39" s="16" t="inlineStr"/>
      <c r="G39" s="74">
        <f>IFERROR(G38+IFERROR(D39,0)-IFERROR(E39,0)+IFERROR(F39,0),"")</f>
        <v/>
      </c>
      <c r="H39" s="16" t="inlineStr"/>
      <c r="I39" s="18">
        <f>IFERROR(IF(G39="","",G39*H39),"")</f>
        <v/>
      </c>
      <c r="J39" s="16" t="inlineStr"/>
      <c r="K39" s="16" t="inlineStr"/>
    </row>
    <row r="40" ht="20" customHeight="1">
      <c r="A40" s="73" t="inlineStr"/>
      <c r="B40" s="73" t="inlineStr"/>
      <c r="C40" s="73" t="inlineStr"/>
      <c r="D40" s="73" t="inlineStr"/>
      <c r="E40" s="73" t="inlineStr"/>
      <c r="F40" s="73" t="inlineStr"/>
      <c r="G40" s="74">
        <f>IFERROR(G39+IFERROR(D40,0)-IFERROR(E40,0)+IFERROR(F40,0),"")</f>
        <v/>
      </c>
      <c r="H40" s="73" t="inlineStr"/>
      <c r="I40" s="75">
        <f>IFERROR(IF(G40="","",G40*H40),"")</f>
        <v/>
      </c>
      <c r="J40" s="73" t="inlineStr"/>
      <c r="K40" s="73" t="inlineStr"/>
    </row>
    <row r="41" ht="20" customHeight="1">
      <c r="A41" s="16" t="inlineStr"/>
      <c r="B41" s="16" t="inlineStr"/>
      <c r="C41" s="16" t="inlineStr"/>
      <c r="D41" s="16" t="inlineStr"/>
      <c r="E41" s="16" t="inlineStr"/>
      <c r="F41" s="16" t="inlineStr"/>
      <c r="G41" s="74">
        <f>IFERROR(G40+IFERROR(D41,0)-IFERROR(E41,0)+IFERROR(F41,0),"")</f>
        <v/>
      </c>
      <c r="H41" s="16" t="inlineStr"/>
      <c r="I41" s="18">
        <f>IFERROR(IF(G41="","",G41*H41),"")</f>
        <v/>
      </c>
      <c r="J41" s="16" t="inlineStr"/>
      <c r="K41" s="16" t="inlineStr"/>
    </row>
    <row r="42" ht="20" customHeight="1">
      <c r="A42" s="73" t="inlineStr"/>
      <c r="B42" s="73" t="inlineStr"/>
      <c r="C42" s="73" t="inlineStr"/>
      <c r="D42" s="73" t="inlineStr"/>
      <c r="E42" s="73" t="inlineStr"/>
      <c r="F42" s="73" t="inlineStr"/>
      <c r="G42" s="74">
        <f>IFERROR(G41+IFERROR(D42,0)-IFERROR(E42,0)+IFERROR(F42,0),"")</f>
        <v/>
      </c>
      <c r="H42" s="73" t="inlineStr"/>
      <c r="I42" s="75">
        <f>IFERROR(IF(G42="","",G42*H42),"")</f>
        <v/>
      </c>
      <c r="J42" s="73" t="inlineStr"/>
      <c r="K42" s="73" t="inlineStr"/>
    </row>
    <row r="43" ht="20" customHeight="1">
      <c r="A43" s="16" t="inlineStr"/>
      <c r="B43" s="16" t="inlineStr"/>
      <c r="C43" s="16" t="inlineStr"/>
      <c r="D43" s="16" t="inlineStr"/>
      <c r="E43" s="16" t="inlineStr"/>
      <c r="F43" s="16" t="inlineStr"/>
      <c r="G43" s="74">
        <f>IFERROR(G42+IFERROR(D43,0)-IFERROR(E43,0)+IFERROR(F43,0),"")</f>
        <v/>
      </c>
      <c r="H43" s="16" t="inlineStr"/>
      <c r="I43" s="18">
        <f>IFERROR(IF(G43="","",G43*H43),"")</f>
        <v/>
      </c>
      <c r="J43" s="16" t="inlineStr"/>
      <c r="K43" s="16" t="inlineStr"/>
    </row>
    <row r="44" ht="20" customHeight="1">
      <c r="A44" s="73" t="inlineStr"/>
      <c r="B44" s="73" t="inlineStr"/>
      <c r="C44" s="73" t="inlineStr"/>
      <c r="D44" s="73" t="inlineStr"/>
      <c r="E44" s="73" t="inlineStr"/>
      <c r="F44" s="73" t="inlineStr"/>
      <c r="G44" s="74">
        <f>IFERROR(G43+IFERROR(D44,0)-IFERROR(E44,0)+IFERROR(F44,0),"")</f>
        <v/>
      </c>
      <c r="H44" s="73" t="inlineStr"/>
      <c r="I44" s="75">
        <f>IFERROR(IF(G44="","",G44*H44),"")</f>
        <v/>
      </c>
      <c r="J44" s="73" t="inlineStr"/>
      <c r="K44" s="73" t="inlineStr"/>
    </row>
    <row r="45" ht="20" customHeight="1">
      <c r="A45" s="16" t="inlineStr"/>
      <c r="B45" s="16" t="inlineStr"/>
      <c r="C45" s="16" t="inlineStr"/>
      <c r="D45" s="16" t="inlineStr"/>
      <c r="E45" s="16" t="inlineStr"/>
      <c r="F45" s="16" t="inlineStr"/>
      <c r="G45" s="74">
        <f>IFERROR(G44+IFERROR(D45,0)-IFERROR(E45,0)+IFERROR(F45,0),"")</f>
        <v/>
      </c>
      <c r="H45" s="16" t="inlineStr"/>
      <c r="I45" s="18">
        <f>IFERROR(IF(G45="","",G45*H45),"")</f>
        <v/>
      </c>
      <c r="J45" s="16" t="inlineStr"/>
      <c r="K45" s="16" t="inlineStr"/>
    </row>
    <row r="46" ht="20" customHeight="1">
      <c r="A46" s="73" t="inlineStr"/>
      <c r="B46" s="73" t="inlineStr"/>
      <c r="C46" s="73" t="inlineStr"/>
      <c r="D46" s="73" t="inlineStr"/>
      <c r="E46" s="73" t="inlineStr"/>
      <c r="F46" s="73" t="inlineStr"/>
      <c r="G46" s="74">
        <f>IFERROR(G45+IFERROR(D46,0)-IFERROR(E46,0)+IFERROR(F46,0),"")</f>
        <v/>
      </c>
      <c r="H46" s="73" t="inlineStr"/>
      <c r="I46" s="75">
        <f>IFERROR(IF(G46="","",G46*H46),"")</f>
        <v/>
      </c>
      <c r="J46" s="73" t="inlineStr"/>
      <c r="K46" s="73" t="inlineStr"/>
    </row>
    <row r="47" ht="20" customHeight="1">
      <c r="A47" s="16" t="inlineStr"/>
      <c r="B47" s="16" t="inlineStr"/>
      <c r="C47" s="16" t="inlineStr"/>
      <c r="D47" s="16" t="inlineStr"/>
      <c r="E47" s="16" t="inlineStr"/>
      <c r="F47" s="16" t="inlineStr"/>
      <c r="G47" s="74">
        <f>IFERROR(G46+IFERROR(D47,0)-IFERROR(E47,0)+IFERROR(F47,0),"")</f>
        <v/>
      </c>
      <c r="H47" s="16" t="inlineStr"/>
      <c r="I47" s="18">
        <f>IFERROR(IF(G47="","",G47*H47),"")</f>
        <v/>
      </c>
      <c r="J47" s="16" t="inlineStr"/>
      <c r="K47" s="16" t="inlineStr"/>
    </row>
    <row r="48" ht="20" customHeight="1">
      <c r="A48" s="73" t="inlineStr"/>
      <c r="B48" s="73" t="inlineStr"/>
      <c r="C48" s="73" t="inlineStr"/>
      <c r="D48" s="73" t="inlineStr"/>
      <c r="E48" s="73" t="inlineStr"/>
      <c r="F48" s="73" t="inlineStr"/>
      <c r="G48" s="74">
        <f>IFERROR(G47+IFERROR(D48,0)-IFERROR(E48,0)+IFERROR(F48,0),"")</f>
        <v/>
      </c>
      <c r="H48" s="73" t="inlineStr"/>
      <c r="I48" s="75">
        <f>IFERROR(IF(G48="","",G48*H48),"")</f>
        <v/>
      </c>
      <c r="J48" s="73" t="inlineStr"/>
      <c r="K48" s="73" t="inlineStr"/>
    </row>
    <row r="49" ht="20" customHeight="1">
      <c r="A49" s="16" t="inlineStr"/>
      <c r="B49" s="16" t="inlineStr"/>
      <c r="C49" s="16" t="inlineStr"/>
      <c r="D49" s="16" t="inlineStr"/>
      <c r="E49" s="16" t="inlineStr"/>
      <c r="F49" s="16" t="inlineStr"/>
      <c r="G49" s="74">
        <f>IFERROR(G48+IFERROR(D49,0)-IFERROR(E49,0)+IFERROR(F49,0),"")</f>
        <v/>
      </c>
      <c r="H49" s="16" t="inlineStr"/>
      <c r="I49" s="18">
        <f>IFERROR(IF(G49="","",G49*H49),"")</f>
        <v/>
      </c>
      <c r="J49" s="16" t="inlineStr"/>
      <c r="K49" s="16" t="inlineStr"/>
    </row>
    <row r="50" ht="20" customHeight="1">
      <c r="A50" s="73" t="inlineStr"/>
      <c r="B50" s="73" t="inlineStr"/>
      <c r="C50" s="73" t="inlineStr"/>
      <c r="D50" s="73" t="inlineStr"/>
      <c r="E50" s="73" t="inlineStr"/>
      <c r="F50" s="73" t="inlineStr"/>
      <c r="G50" s="74">
        <f>IFERROR(G49+IFERROR(D50,0)-IFERROR(E50,0)+IFERROR(F50,0),"")</f>
        <v/>
      </c>
      <c r="H50" s="73" t="inlineStr"/>
      <c r="I50" s="75">
        <f>IFERROR(IF(G50="","",G50*H50),"")</f>
        <v/>
      </c>
      <c r="J50" s="73" t="inlineStr"/>
      <c r="K50" s="73" t="inlineStr"/>
    </row>
    <row r="51" ht="20" customHeight="1">
      <c r="A51" s="16" t="inlineStr"/>
      <c r="B51" s="16" t="inlineStr"/>
      <c r="C51" s="16" t="inlineStr"/>
      <c r="D51" s="16" t="inlineStr"/>
      <c r="E51" s="16" t="inlineStr"/>
      <c r="F51" s="16" t="inlineStr"/>
      <c r="G51" s="74">
        <f>IFERROR(G50+IFERROR(D51,0)-IFERROR(E51,0)+IFERROR(F51,0),"")</f>
        <v/>
      </c>
      <c r="H51" s="16" t="inlineStr"/>
      <c r="I51" s="18">
        <f>IFERROR(IF(G51="","",G51*H51),"")</f>
        <v/>
      </c>
      <c r="J51" s="16" t="inlineStr"/>
      <c r="K51" s="16" t="inlineStr"/>
    </row>
    <row r="52" ht="20" customHeight="1">
      <c r="A52" s="73" t="inlineStr"/>
      <c r="B52" s="73" t="inlineStr"/>
      <c r="C52" s="73" t="inlineStr"/>
      <c r="D52" s="73" t="inlineStr"/>
      <c r="E52" s="73" t="inlineStr"/>
      <c r="F52" s="73" t="inlineStr"/>
      <c r="G52" s="74">
        <f>IFERROR(G51+IFERROR(D52,0)-IFERROR(E52,0)+IFERROR(F52,0),"")</f>
        <v/>
      </c>
      <c r="H52" s="73" t="inlineStr"/>
      <c r="I52" s="75">
        <f>IFERROR(IF(G52="","",G52*H52),"")</f>
        <v/>
      </c>
      <c r="J52" s="73" t="inlineStr"/>
      <c r="K52" s="73" t="inlineStr"/>
    </row>
    <row r="53" ht="20" customHeight="1">
      <c r="A53" s="16" t="inlineStr"/>
      <c r="B53" s="16" t="inlineStr"/>
      <c r="C53" s="16" t="inlineStr"/>
      <c r="D53" s="16" t="inlineStr"/>
      <c r="E53" s="16" t="inlineStr"/>
      <c r="F53" s="16" t="inlineStr"/>
      <c r="G53" s="74">
        <f>IFERROR(G52+IFERROR(D53,0)-IFERROR(E53,0)+IFERROR(F53,0),"")</f>
        <v/>
      </c>
      <c r="H53" s="16" t="inlineStr"/>
      <c r="I53" s="18">
        <f>IFERROR(IF(G53="","",G53*H53),"")</f>
        <v/>
      </c>
      <c r="J53" s="16" t="inlineStr"/>
      <c r="K53" s="16" t="inlineStr"/>
    </row>
    <row r="54" ht="20" customHeight="1">
      <c r="A54" s="73" t="inlineStr"/>
      <c r="B54" s="73" t="inlineStr"/>
      <c r="C54" s="73" t="inlineStr"/>
      <c r="D54" s="73" t="inlineStr"/>
      <c r="E54" s="73" t="inlineStr"/>
      <c r="F54" s="73" t="inlineStr"/>
      <c r="G54" s="74">
        <f>IFERROR(G53+IFERROR(D54,0)-IFERROR(E54,0)+IFERROR(F54,0),"")</f>
        <v/>
      </c>
      <c r="H54" s="73" t="inlineStr"/>
      <c r="I54" s="75">
        <f>IFERROR(IF(G54="","",G54*H54),"")</f>
        <v/>
      </c>
      <c r="J54" s="73" t="inlineStr"/>
      <c r="K54" s="73" t="inlineStr"/>
    </row>
    <row r="55" ht="20" customHeight="1">
      <c r="A55" s="16" t="inlineStr"/>
      <c r="B55" s="16" t="inlineStr"/>
      <c r="C55" s="16" t="inlineStr"/>
      <c r="D55" s="16" t="inlineStr"/>
      <c r="E55" s="16" t="inlineStr"/>
      <c r="F55" s="16" t="inlineStr"/>
      <c r="G55" s="74">
        <f>IFERROR(G54+IFERROR(D55,0)-IFERROR(E55,0)+IFERROR(F55,0),"")</f>
        <v/>
      </c>
      <c r="H55" s="16" t="inlineStr"/>
      <c r="I55" s="18">
        <f>IFERROR(IF(G55="","",G55*H55),"")</f>
        <v/>
      </c>
      <c r="J55" s="16" t="inlineStr"/>
      <c r="K55" s="16" t="inlineStr"/>
    </row>
    <row r="56" ht="20" customHeight="1">
      <c r="A56" s="73" t="inlineStr"/>
      <c r="B56" s="73" t="inlineStr"/>
      <c r="C56" s="73" t="inlineStr"/>
      <c r="D56" s="73" t="inlineStr"/>
      <c r="E56" s="73" t="inlineStr"/>
      <c r="F56" s="73" t="inlineStr"/>
      <c r="G56" s="74">
        <f>IFERROR(G55+IFERROR(D56,0)-IFERROR(E56,0)+IFERROR(F56,0),"")</f>
        <v/>
      </c>
      <c r="H56" s="73" t="inlineStr"/>
      <c r="I56" s="75">
        <f>IFERROR(IF(G56="","",G56*H56),"")</f>
        <v/>
      </c>
      <c r="J56" s="73" t="inlineStr"/>
      <c r="K56" s="73" t="inlineStr"/>
    </row>
    <row r="57" ht="20" customHeight="1">
      <c r="A57" s="16" t="inlineStr"/>
      <c r="B57" s="16" t="inlineStr"/>
      <c r="C57" s="16" t="inlineStr"/>
      <c r="D57" s="16" t="inlineStr"/>
      <c r="E57" s="16" t="inlineStr"/>
      <c r="F57" s="16" t="inlineStr"/>
      <c r="G57" s="74">
        <f>IFERROR(G56+IFERROR(D57,0)-IFERROR(E57,0)+IFERROR(F57,0),"")</f>
        <v/>
      </c>
      <c r="H57" s="16" t="inlineStr"/>
      <c r="I57" s="18">
        <f>IFERROR(IF(G57="","",G57*H57),"")</f>
        <v/>
      </c>
      <c r="J57" s="16" t="inlineStr"/>
      <c r="K57" s="16" t="inlineStr"/>
    </row>
    <row r="58" ht="20" customHeight="1">
      <c r="A58" s="73" t="inlineStr"/>
      <c r="B58" s="73" t="inlineStr"/>
      <c r="C58" s="73" t="inlineStr"/>
      <c r="D58" s="73" t="inlineStr"/>
      <c r="E58" s="73" t="inlineStr"/>
      <c r="F58" s="73" t="inlineStr"/>
      <c r="G58" s="74">
        <f>IFERROR(G57+IFERROR(D58,0)-IFERROR(E58,0)+IFERROR(F58,0),"")</f>
        <v/>
      </c>
      <c r="H58" s="73" t="inlineStr"/>
      <c r="I58" s="75">
        <f>IFERROR(IF(G58="","",G58*H58),"")</f>
        <v/>
      </c>
      <c r="J58" s="73" t="inlineStr"/>
      <c r="K58" s="73" t="inlineStr"/>
    </row>
    <row r="59" ht="20" customHeight="1">
      <c r="A59" s="16" t="inlineStr"/>
      <c r="B59" s="16" t="inlineStr"/>
      <c r="C59" s="16" t="inlineStr"/>
      <c r="D59" s="16" t="inlineStr"/>
      <c r="E59" s="16" t="inlineStr"/>
      <c r="F59" s="16" t="inlineStr"/>
      <c r="G59" s="74">
        <f>IFERROR(G58+IFERROR(D59,0)-IFERROR(E59,0)+IFERROR(F59,0),"")</f>
        <v/>
      </c>
      <c r="H59" s="16" t="inlineStr"/>
      <c r="I59" s="18">
        <f>IFERROR(IF(G59="","",G59*H59),"")</f>
        <v/>
      </c>
      <c r="J59" s="16" t="inlineStr"/>
      <c r="K59" s="16" t="inlineStr"/>
    </row>
    <row r="60" ht="20" customHeight="1">
      <c r="A60" s="73" t="inlineStr"/>
      <c r="B60" s="73" t="inlineStr"/>
      <c r="C60" s="73" t="inlineStr"/>
      <c r="D60" s="73" t="inlineStr"/>
      <c r="E60" s="73" t="inlineStr"/>
      <c r="F60" s="73" t="inlineStr"/>
      <c r="G60" s="74">
        <f>IFERROR(G59+IFERROR(D60,0)-IFERROR(E60,0)+IFERROR(F60,0),"")</f>
        <v/>
      </c>
      <c r="H60" s="73" t="inlineStr"/>
      <c r="I60" s="75">
        <f>IFERROR(IF(G60="","",G60*H60),"")</f>
        <v/>
      </c>
      <c r="J60" s="73" t="inlineStr"/>
      <c r="K60" s="73" t="inlineStr"/>
    </row>
    <row r="61" ht="20" customHeight="1">
      <c r="A61" s="16" t="inlineStr"/>
      <c r="B61" s="16" t="inlineStr"/>
      <c r="C61" s="16" t="inlineStr"/>
      <c r="D61" s="16" t="inlineStr"/>
      <c r="E61" s="16" t="inlineStr"/>
      <c r="F61" s="16" t="inlineStr"/>
      <c r="G61" s="74">
        <f>IFERROR(G60+IFERROR(D61,0)-IFERROR(E61,0)+IFERROR(F61,0),"")</f>
        <v/>
      </c>
      <c r="H61" s="16" t="inlineStr"/>
      <c r="I61" s="18">
        <f>IFERROR(IF(G61="","",G61*H61),"")</f>
        <v/>
      </c>
      <c r="J61" s="16" t="inlineStr"/>
      <c r="K61" s="16" t="inlineStr"/>
    </row>
    <row r="62" ht="20" customHeight="1">
      <c r="A62" s="73" t="inlineStr"/>
      <c r="B62" s="73" t="inlineStr"/>
      <c r="C62" s="73" t="inlineStr"/>
      <c r="D62" s="73" t="inlineStr"/>
      <c r="E62" s="73" t="inlineStr"/>
      <c r="F62" s="73" t="inlineStr"/>
      <c r="G62" s="74">
        <f>IFERROR(G61+IFERROR(D62,0)-IFERROR(E62,0)+IFERROR(F62,0),"")</f>
        <v/>
      </c>
      <c r="H62" s="73" t="inlineStr"/>
      <c r="I62" s="75">
        <f>IFERROR(IF(G62="","",G62*H62),"")</f>
        <v/>
      </c>
      <c r="J62" s="73" t="inlineStr"/>
      <c r="K62" s="73" t="inlineStr"/>
    </row>
    <row r="63" ht="20" customHeight="1">
      <c r="A63" s="16" t="inlineStr"/>
      <c r="B63" s="16" t="inlineStr"/>
      <c r="C63" s="16" t="inlineStr"/>
      <c r="D63" s="16" t="inlineStr"/>
      <c r="E63" s="16" t="inlineStr"/>
      <c r="F63" s="16" t="inlineStr"/>
      <c r="G63" s="74">
        <f>IFERROR(G62+IFERROR(D63,0)-IFERROR(E63,0)+IFERROR(F63,0),"")</f>
        <v/>
      </c>
      <c r="H63" s="16" t="inlineStr"/>
      <c r="I63" s="18">
        <f>IFERROR(IF(G63="","",G63*H63),"")</f>
        <v/>
      </c>
      <c r="J63" s="16" t="inlineStr"/>
      <c r="K63" s="16" t="inlineStr"/>
    </row>
    <row r="64" ht="20" customHeight="1">
      <c r="A64" s="73" t="inlineStr"/>
      <c r="B64" s="73" t="inlineStr"/>
      <c r="C64" s="73" t="inlineStr"/>
      <c r="D64" s="73" t="inlineStr"/>
      <c r="E64" s="73" t="inlineStr"/>
      <c r="F64" s="73" t="inlineStr"/>
      <c r="G64" s="74">
        <f>IFERROR(G63+IFERROR(D64,0)-IFERROR(E64,0)+IFERROR(F64,0),"")</f>
        <v/>
      </c>
      <c r="H64" s="73" t="inlineStr"/>
      <c r="I64" s="75">
        <f>IFERROR(IF(G64="","",G64*H64),"")</f>
        <v/>
      </c>
      <c r="J64" s="73" t="inlineStr"/>
      <c r="K64" s="73" t="inlineStr"/>
    </row>
    <row r="65" ht="20" customHeight="1">
      <c r="A65" s="16" t="inlineStr"/>
      <c r="B65" s="16" t="inlineStr"/>
      <c r="C65" s="16" t="inlineStr"/>
      <c r="D65" s="16" t="inlineStr"/>
      <c r="E65" s="16" t="inlineStr"/>
      <c r="F65" s="16" t="inlineStr"/>
      <c r="G65" s="74">
        <f>IFERROR(G64+IFERROR(D65,0)-IFERROR(E65,0)+IFERROR(F65,0),"")</f>
        <v/>
      </c>
      <c r="H65" s="16" t="inlineStr"/>
      <c r="I65" s="18">
        <f>IFERROR(IF(G65="","",G65*H65),"")</f>
        <v/>
      </c>
      <c r="J65" s="16" t="inlineStr"/>
      <c r="K65" s="16" t="inlineStr"/>
    </row>
    <row r="66" ht="22" customHeight="1">
      <c r="A66" s="76" t="inlineStr">
        <is>
          <t>Current Balance / الرصيد الحالي :</t>
        </is>
      </c>
      <c r="G66" s="77">
        <f>IFERROR(G65,"")</f>
        <v/>
      </c>
      <c r="I66" s="78">
        <f>IFERROR(G66*H65,"")</f>
        <v/>
      </c>
    </row>
    <row r="67" ht="22" customHeight="1">
      <c r="A67" s="79" t="inlineStr">
        <is>
          <t>Total Receipts (Period) / إجمالي الواردات :</t>
        </is>
      </c>
      <c r="G67" s="80">
        <f>SUM(D16:D65)</f>
        <v/>
      </c>
    </row>
    <row r="68" ht="22" customHeight="1">
      <c r="A68" s="79" t="inlineStr">
        <is>
          <t>Total Issues (Period) / إجمالي الصادرات :</t>
        </is>
      </c>
      <c r="G68" s="80">
        <f>SUM(E16:E65)</f>
        <v/>
      </c>
    </row>
    <row r="69" ht="22" customHeight="1">
      <c r="A69" s="81" t="inlineStr">
        <is>
          <t>⚠  Balance below Min. Level when current balance &lt; Min Level  |  تنبيه: الرصيد أقل من الحد الأدنى عند انخفاض الرصيد عن الحد الأدنى</t>
        </is>
      </c>
    </row>
    <row r="70" ht="13" customHeight="1">
      <c r="A70" s="82" t="inlineStr">
        <is>
          <t>Bin Card — Perpetual record — Update after EVERY transaction  |  بطاقة مخزون — سجل دائم — يُحدَّث بعد كل حركة  |  Rev.1.0</t>
        </is>
      </c>
    </row>
  </sheetData>
  <mergeCells count="41">
    <mergeCell ref="A2:B3"/>
    <mergeCell ref="C8:F8"/>
    <mergeCell ref="A66:F66"/>
    <mergeCell ref="I66:K66"/>
    <mergeCell ref="A11:B11"/>
    <mergeCell ref="H12:K12"/>
    <mergeCell ref="C7:F7"/>
    <mergeCell ref="G67:K67"/>
    <mergeCell ref="I3:K3"/>
    <mergeCell ref="A1:K1"/>
    <mergeCell ref="A6:B6"/>
    <mergeCell ref="A70:K70"/>
    <mergeCell ref="H5:K5"/>
    <mergeCell ref="A69:K69"/>
    <mergeCell ref="C2:H2"/>
    <mergeCell ref="A7:B7"/>
    <mergeCell ref="H8:K8"/>
    <mergeCell ref="C6:F6"/>
    <mergeCell ref="G66:H66"/>
    <mergeCell ref="C5:F5"/>
    <mergeCell ref="H10:K10"/>
    <mergeCell ref="A12:B12"/>
    <mergeCell ref="G68:K68"/>
    <mergeCell ref="H9:K9"/>
    <mergeCell ref="A68:F68"/>
    <mergeCell ref="A5:B5"/>
    <mergeCell ref="A67:F67"/>
    <mergeCell ref="H6:K6"/>
    <mergeCell ref="A13:K13"/>
    <mergeCell ref="C3:H3"/>
    <mergeCell ref="C10:F10"/>
    <mergeCell ref="A8:B8"/>
    <mergeCell ref="C9:F9"/>
    <mergeCell ref="I2:K2"/>
    <mergeCell ref="A4:K4"/>
    <mergeCell ref="C12:F12"/>
    <mergeCell ref="A10:B10"/>
    <mergeCell ref="H11:K11"/>
    <mergeCell ref="C11:F11"/>
    <mergeCell ref="H7:K7"/>
    <mergeCell ref="A9:B9"/>
  </mergeCells>
  <pageMargins left="0.5" right="0.5" top="0.5" bottom="0.5" header="0.5" footer="0.5"/>
  <pageSetup orientation="portrait" paperSize="9"/>
</worksheet>
</file>

<file path=xl/worksheets/sheet4.xml><?xml version="1.0" encoding="utf-8"?>
<worksheet xmlns="http://schemas.openxmlformats.org/spreadsheetml/2006/main">
  <sheetPr>
    <outlinePr summaryBelow="1" summaryRight="1"/>
    <pageSetUpPr/>
  </sheetPr>
  <dimension ref="A1:K73"/>
  <sheetViews>
    <sheetView showGridLines="0" workbookViewId="0">
      <selection activeCell="A1" sqref="A1"/>
    </sheetView>
  </sheetViews>
  <sheetFormatPr baseColWidth="8" defaultRowHeight="15"/>
  <cols>
    <col width="6" customWidth="1" min="1" max="1"/>
    <col width="12" customWidth="1" min="2" max="2"/>
    <col width="26" customWidth="1" min="3" max="3"/>
    <col width="11" customWidth="1" min="4" max="4"/>
    <col width="10" customWidth="1" min="5" max="5"/>
    <col width="12" customWidth="1" min="6" max="6"/>
    <col width="12" customWidth="1" min="7" max="7"/>
    <col width="12" customWidth="1" min="8" max="8"/>
    <col width="12" customWidth="1" min="9" max="9"/>
    <col width="12" customWidth="1" min="10" max="10"/>
    <col width="14" customWidth="1" min="11" max="11"/>
  </cols>
  <sheetData>
    <row r="1" ht="12" customHeight="1">
      <c r="A1" s="83" t="inlineStr">
        <is>
          <t>🏷  PHYSICAL COUNT TAG &amp; TALLY SHEET  |  بطاقة وورقة تعداد الجرد الفعلي</t>
        </is>
      </c>
    </row>
    <row r="2" ht="40" customHeight="1">
      <c r="A2" s="84" t="inlineStr">
        <is>
          <t>LOGO</t>
        </is>
      </c>
      <c r="C2" s="85" t="inlineStr">
        <is>
          <t>PHYSICAL COUNT TAG &amp; TALLY SHEET  /  بطاقة وورقة تعداد الجرد الفعلي</t>
        </is>
      </c>
      <c r="I2" s="86" t="inlineStr">
        <is>
          <t>Company / الشركة :</t>
        </is>
      </c>
    </row>
    <row r="3" ht="26" customHeight="1">
      <c r="C3" s="87" t="inlineStr">
        <is>
          <t>Dual-Counter Independent Tally Count Form  |  نموذج العد المزدوج المستقل للجرد الفعلي</t>
        </is>
      </c>
      <c r="I3" s="88" t="inlineStr"/>
    </row>
    <row r="4" ht="7" customHeight="1">
      <c r="A4" s="7" t="n"/>
    </row>
    <row r="5" ht="20" customHeight="1">
      <c r="A5" s="89" t="inlineStr">
        <is>
          <t>Tag/Tally Sheet No. / رقم البطاقة :</t>
        </is>
      </c>
      <c r="C5" s="88" t="inlineStr"/>
      <c r="F5" s="90" t="inlineStr">
        <is>
          <t>Aisle/Rack/Bin Range / نطاق الرف/الموقع :</t>
        </is>
      </c>
      <c r="H5" s="88" t="inlineStr"/>
    </row>
    <row r="6" ht="20" customHeight="1">
      <c r="A6" s="89" t="inlineStr">
        <is>
          <t>Count Date / تاريخ الجرد :</t>
        </is>
      </c>
      <c r="C6" s="88" t="inlineStr"/>
      <c r="F6" s="90" t="inlineStr">
        <is>
          <t>Sheet Start Time / وقت البدء :</t>
        </is>
      </c>
      <c r="H6" s="88" t="inlineStr"/>
    </row>
    <row r="7" ht="20" customHeight="1">
      <c r="A7" s="89" t="inlineStr">
        <is>
          <t>Store / Zone / المخزن / المنطقة :</t>
        </is>
      </c>
      <c r="C7" s="88" t="inlineStr"/>
      <c r="F7" s="90" t="inlineStr">
        <is>
          <t>Sheet End Time / وقت الانتهاء :</t>
        </is>
      </c>
      <c r="H7" s="88" t="inlineStr"/>
    </row>
    <row r="8" ht="20" customHeight="1">
      <c r="A8" s="89" t="inlineStr">
        <is>
          <t>Counter 1 / العاد الأول :</t>
        </is>
      </c>
      <c r="C8" s="88" t="inlineStr"/>
      <c r="F8" s="90" t="inlineStr">
        <is>
          <t>Supervisor / المشرف :</t>
        </is>
      </c>
      <c r="H8" s="88" t="inlineStr"/>
    </row>
    <row r="9" ht="20" customHeight="1">
      <c r="A9" s="89" t="inlineStr">
        <is>
          <t>Counter 2 / العاد الثاني :</t>
        </is>
      </c>
      <c r="C9" s="88" t="inlineStr"/>
      <c r="F9" s="90" t="inlineStr">
        <is>
          <t>Count Sheet Ref. / محضر الجرد الأصلي :</t>
        </is>
      </c>
      <c r="H9" s="88" t="inlineStr"/>
    </row>
    <row r="10" ht="8" customHeight="1">
      <c r="A10" s="91" t="n"/>
    </row>
    <row r="11" ht="42" customHeight="1">
      <c r="A11" s="92" t="inlineStr">
        <is>
          <t>Tag
No.
رقم</t>
        </is>
      </c>
      <c r="B11" s="92" t="inlineStr">
        <is>
          <t>Item
Code
كود</t>
        </is>
      </c>
      <c r="C11" s="92" t="inlineStr">
        <is>
          <t>Item Description
اسم الصنف</t>
        </is>
      </c>
      <c r="D11" s="92" t="inlineStr">
        <is>
          <t>Unit
وحدة</t>
        </is>
      </c>
      <c r="E11" s="92" t="inlineStr">
        <is>
          <t>Bin
Location
الموقع</t>
        </is>
      </c>
      <c r="F11" s="92" t="inlineStr">
        <is>
          <t>Counter 1
Count
عد العاد 1</t>
        </is>
      </c>
      <c r="G11" s="92" t="inlineStr">
        <is>
          <t>Counter 2
Count
عد العاد 2</t>
        </is>
      </c>
      <c r="H11" s="92" t="inlineStr">
        <is>
          <t>Variance
1vs2
فرق</t>
        </is>
      </c>
      <c r="I11" s="92" t="inlineStr">
        <is>
          <t>3rd Count
(if needed)
عد 3</t>
        </is>
      </c>
      <c r="J11" s="92" t="inlineStr">
        <is>
          <t>Final
Count
العد النهائي</t>
        </is>
      </c>
      <c r="K11" s="92" t="inlineStr">
        <is>
          <t>Notes/Status
ملاحظات</t>
        </is>
      </c>
    </row>
    <row r="12" ht="20" customHeight="1">
      <c r="A12" s="93" t="n">
        <v>1</v>
      </c>
      <c r="B12" s="94" t="inlineStr"/>
      <c r="C12" s="94" t="inlineStr"/>
      <c r="D12" s="94" t="inlineStr"/>
      <c r="E12" s="94" t="inlineStr"/>
      <c r="F12" s="94" t="inlineStr"/>
      <c r="G12" s="94" t="inlineStr"/>
      <c r="H12" s="95">
        <f>IFERROR(IF(F12="","",F12-G12),"")</f>
        <v/>
      </c>
      <c r="I12" s="94" t="inlineStr"/>
      <c r="J12" s="93">
        <f>IFERROR(IF(H12=0,F12,IF(I12="",F12,I12)),"")</f>
        <v/>
      </c>
      <c r="K12" s="94" t="inlineStr"/>
    </row>
    <row r="13" ht="20" customHeight="1">
      <c r="A13" s="93" t="n">
        <v>2</v>
      </c>
      <c r="B13" s="16" t="inlineStr"/>
      <c r="C13" s="16" t="inlineStr"/>
      <c r="D13" s="16" t="inlineStr"/>
      <c r="E13" s="16" t="inlineStr"/>
      <c r="F13" s="16" t="inlineStr"/>
      <c r="G13" s="16" t="inlineStr"/>
      <c r="H13" s="17">
        <f>IFERROR(IF(F13="","",F13-G13),"")</f>
        <v/>
      </c>
      <c r="I13" s="16" t="inlineStr"/>
      <c r="J13" s="93">
        <f>IFERROR(IF(H13=0,F13,IF(I13="",F13,I13)),"")</f>
        <v/>
      </c>
      <c r="K13" s="16" t="inlineStr"/>
    </row>
    <row r="14" ht="20" customHeight="1">
      <c r="A14" s="93" t="n">
        <v>3</v>
      </c>
      <c r="B14" s="94" t="inlineStr"/>
      <c r="C14" s="94" t="inlineStr"/>
      <c r="D14" s="94" t="inlineStr"/>
      <c r="E14" s="94" t="inlineStr"/>
      <c r="F14" s="94" t="inlineStr"/>
      <c r="G14" s="94" t="inlineStr"/>
      <c r="H14" s="95">
        <f>IFERROR(IF(F14="","",F14-G14),"")</f>
        <v/>
      </c>
      <c r="I14" s="94" t="inlineStr"/>
      <c r="J14" s="93">
        <f>IFERROR(IF(H14=0,F14,IF(I14="",F14,I14)),"")</f>
        <v/>
      </c>
      <c r="K14" s="94" t="inlineStr"/>
    </row>
    <row r="15" ht="20" customHeight="1">
      <c r="A15" s="93" t="n">
        <v>4</v>
      </c>
      <c r="B15" s="16" t="inlineStr"/>
      <c r="C15" s="16" t="inlineStr"/>
      <c r="D15" s="16" t="inlineStr"/>
      <c r="E15" s="16" t="inlineStr"/>
      <c r="F15" s="16" t="inlineStr"/>
      <c r="G15" s="16" t="inlineStr"/>
      <c r="H15" s="17">
        <f>IFERROR(IF(F15="","",F15-G15),"")</f>
        <v/>
      </c>
      <c r="I15" s="16" t="inlineStr"/>
      <c r="J15" s="93">
        <f>IFERROR(IF(H15=0,F15,IF(I15="",F15,I15)),"")</f>
        <v/>
      </c>
      <c r="K15" s="16" t="inlineStr"/>
    </row>
    <row r="16" ht="20" customHeight="1">
      <c r="A16" s="93" t="n">
        <v>5</v>
      </c>
      <c r="B16" s="94" t="inlineStr"/>
      <c r="C16" s="94" t="inlineStr"/>
      <c r="D16" s="94" t="inlineStr"/>
      <c r="E16" s="94" t="inlineStr"/>
      <c r="F16" s="94" t="inlineStr"/>
      <c r="G16" s="94" t="inlineStr"/>
      <c r="H16" s="95">
        <f>IFERROR(IF(F16="","",F16-G16),"")</f>
        <v/>
      </c>
      <c r="I16" s="94" t="inlineStr"/>
      <c r="J16" s="93">
        <f>IFERROR(IF(H16=0,F16,IF(I16="",F16,I16)),"")</f>
        <v/>
      </c>
      <c r="K16" s="94" t="inlineStr"/>
    </row>
    <row r="17" ht="20" customHeight="1">
      <c r="A17" s="93" t="n">
        <v>6</v>
      </c>
      <c r="B17" s="16" t="inlineStr"/>
      <c r="C17" s="16" t="inlineStr"/>
      <c r="D17" s="16" t="inlineStr"/>
      <c r="E17" s="16" t="inlineStr"/>
      <c r="F17" s="16" t="inlineStr"/>
      <c r="G17" s="16" t="inlineStr"/>
      <c r="H17" s="17">
        <f>IFERROR(IF(F17="","",F17-G17),"")</f>
        <v/>
      </c>
      <c r="I17" s="16" t="inlineStr"/>
      <c r="J17" s="93">
        <f>IFERROR(IF(H17=0,F17,IF(I17="",F17,I17)),"")</f>
        <v/>
      </c>
      <c r="K17" s="16" t="inlineStr"/>
    </row>
    <row r="18" ht="20" customHeight="1">
      <c r="A18" s="93" t="n">
        <v>7</v>
      </c>
      <c r="B18" s="94" t="inlineStr"/>
      <c r="C18" s="94" t="inlineStr"/>
      <c r="D18" s="94" t="inlineStr"/>
      <c r="E18" s="94" t="inlineStr"/>
      <c r="F18" s="94" t="inlineStr"/>
      <c r="G18" s="94" t="inlineStr"/>
      <c r="H18" s="95">
        <f>IFERROR(IF(F18="","",F18-G18),"")</f>
        <v/>
      </c>
      <c r="I18" s="94" t="inlineStr"/>
      <c r="J18" s="93">
        <f>IFERROR(IF(H18=0,F18,IF(I18="",F18,I18)),"")</f>
        <v/>
      </c>
      <c r="K18" s="94" t="inlineStr"/>
    </row>
    <row r="19" ht="20" customHeight="1">
      <c r="A19" s="93" t="n">
        <v>8</v>
      </c>
      <c r="B19" s="16" t="inlineStr"/>
      <c r="C19" s="16" t="inlineStr"/>
      <c r="D19" s="16" t="inlineStr"/>
      <c r="E19" s="16" t="inlineStr"/>
      <c r="F19" s="16" t="inlineStr"/>
      <c r="G19" s="16" t="inlineStr"/>
      <c r="H19" s="17">
        <f>IFERROR(IF(F19="","",F19-G19),"")</f>
        <v/>
      </c>
      <c r="I19" s="16" t="inlineStr"/>
      <c r="J19" s="93">
        <f>IFERROR(IF(H19=0,F19,IF(I19="",F19,I19)),"")</f>
        <v/>
      </c>
      <c r="K19" s="16" t="inlineStr"/>
    </row>
    <row r="20" ht="20" customHeight="1">
      <c r="A20" s="93" t="n">
        <v>9</v>
      </c>
      <c r="B20" s="94" t="inlineStr"/>
      <c r="C20" s="94" t="inlineStr"/>
      <c r="D20" s="94" t="inlineStr"/>
      <c r="E20" s="94" t="inlineStr"/>
      <c r="F20" s="94" t="inlineStr"/>
      <c r="G20" s="94" t="inlineStr"/>
      <c r="H20" s="95">
        <f>IFERROR(IF(F20="","",F20-G20),"")</f>
        <v/>
      </c>
      <c r="I20" s="94" t="inlineStr"/>
      <c r="J20" s="93">
        <f>IFERROR(IF(H20=0,F20,IF(I20="",F20,I20)),"")</f>
        <v/>
      </c>
      <c r="K20" s="94" t="inlineStr"/>
    </row>
    <row r="21" ht="20" customHeight="1">
      <c r="A21" s="93" t="n">
        <v>10</v>
      </c>
      <c r="B21" s="16" t="inlineStr"/>
      <c r="C21" s="16" t="inlineStr"/>
      <c r="D21" s="16" t="inlineStr"/>
      <c r="E21" s="16" t="inlineStr"/>
      <c r="F21" s="16" t="inlineStr"/>
      <c r="G21" s="16" t="inlineStr"/>
      <c r="H21" s="17">
        <f>IFERROR(IF(F21="","",F21-G21),"")</f>
        <v/>
      </c>
      <c r="I21" s="16" t="inlineStr"/>
      <c r="J21" s="93">
        <f>IFERROR(IF(H21=0,F21,IF(I21="",F21,I21)),"")</f>
        <v/>
      </c>
      <c r="K21" s="16" t="inlineStr"/>
    </row>
    <row r="22" ht="20" customHeight="1">
      <c r="A22" s="93" t="n">
        <v>11</v>
      </c>
      <c r="B22" s="94" t="inlineStr"/>
      <c r="C22" s="94" t="inlineStr"/>
      <c r="D22" s="94" t="inlineStr"/>
      <c r="E22" s="94" t="inlineStr"/>
      <c r="F22" s="94" t="inlineStr"/>
      <c r="G22" s="94" t="inlineStr"/>
      <c r="H22" s="95">
        <f>IFERROR(IF(F22="","",F22-G22),"")</f>
        <v/>
      </c>
      <c r="I22" s="94" t="inlineStr"/>
      <c r="J22" s="93">
        <f>IFERROR(IF(H22=0,F22,IF(I22="",F22,I22)),"")</f>
        <v/>
      </c>
      <c r="K22" s="94" t="inlineStr"/>
    </row>
    <row r="23" ht="20" customHeight="1">
      <c r="A23" s="93" t="n">
        <v>12</v>
      </c>
      <c r="B23" s="16" t="inlineStr"/>
      <c r="C23" s="16" t="inlineStr"/>
      <c r="D23" s="16" t="inlineStr"/>
      <c r="E23" s="16" t="inlineStr"/>
      <c r="F23" s="16" t="inlineStr"/>
      <c r="G23" s="16" t="inlineStr"/>
      <c r="H23" s="17">
        <f>IFERROR(IF(F23="","",F23-G23),"")</f>
        <v/>
      </c>
      <c r="I23" s="16" t="inlineStr"/>
      <c r="J23" s="93">
        <f>IFERROR(IF(H23=0,F23,IF(I23="",F23,I23)),"")</f>
        <v/>
      </c>
      <c r="K23" s="16" t="inlineStr"/>
    </row>
    <row r="24" ht="20" customHeight="1">
      <c r="A24" s="93" t="n">
        <v>13</v>
      </c>
      <c r="B24" s="94" t="inlineStr"/>
      <c r="C24" s="94" t="inlineStr"/>
      <c r="D24" s="94" t="inlineStr"/>
      <c r="E24" s="94" t="inlineStr"/>
      <c r="F24" s="94" t="inlineStr"/>
      <c r="G24" s="94" t="inlineStr"/>
      <c r="H24" s="95">
        <f>IFERROR(IF(F24="","",F24-G24),"")</f>
        <v/>
      </c>
      <c r="I24" s="94" t="inlineStr"/>
      <c r="J24" s="93">
        <f>IFERROR(IF(H24=0,F24,IF(I24="",F24,I24)),"")</f>
        <v/>
      </c>
      <c r="K24" s="94" t="inlineStr"/>
    </row>
    <row r="25" ht="20" customHeight="1">
      <c r="A25" s="93" t="n">
        <v>14</v>
      </c>
      <c r="B25" s="16" t="inlineStr"/>
      <c r="C25" s="16" t="inlineStr"/>
      <c r="D25" s="16" t="inlineStr"/>
      <c r="E25" s="16" t="inlineStr"/>
      <c r="F25" s="16" t="inlineStr"/>
      <c r="G25" s="16" t="inlineStr"/>
      <c r="H25" s="17">
        <f>IFERROR(IF(F25="","",F25-G25),"")</f>
        <v/>
      </c>
      <c r="I25" s="16" t="inlineStr"/>
      <c r="J25" s="93">
        <f>IFERROR(IF(H25=0,F25,IF(I25="",F25,I25)),"")</f>
        <v/>
      </c>
      <c r="K25" s="16" t="inlineStr"/>
    </row>
    <row r="26" ht="20" customHeight="1">
      <c r="A26" s="93" t="n">
        <v>15</v>
      </c>
      <c r="B26" s="94" t="inlineStr"/>
      <c r="C26" s="94" t="inlineStr"/>
      <c r="D26" s="94" t="inlineStr"/>
      <c r="E26" s="94" t="inlineStr"/>
      <c r="F26" s="94" t="inlineStr"/>
      <c r="G26" s="94" t="inlineStr"/>
      <c r="H26" s="95">
        <f>IFERROR(IF(F26="","",F26-G26),"")</f>
        <v/>
      </c>
      <c r="I26" s="94" t="inlineStr"/>
      <c r="J26" s="93">
        <f>IFERROR(IF(H26=0,F26,IF(I26="",F26,I26)),"")</f>
        <v/>
      </c>
      <c r="K26" s="94" t="inlineStr"/>
    </row>
    <row r="27" ht="20" customHeight="1">
      <c r="A27" s="93" t="n">
        <v>16</v>
      </c>
      <c r="B27" s="16" t="inlineStr"/>
      <c r="C27" s="16" t="inlineStr"/>
      <c r="D27" s="16" t="inlineStr"/>
      <c r="E27" s="16" t="inlineStr"/>
      <c r="F27" s="16" t="inlineStr"/>
      <c r="G27" s="16" t="inlineStr"/>
      <c r="H27" s="17">
        <f>IFERROR(IF(F27="","",F27-G27),"")</f>
        <v/>
      </c>
      <c r="I27" s="16" t="inlineStr"/>
      <c r="J27" s="93">
        <f>IFERROR(IF(H27=0,F27,IF(I27="",F27,I27)),"")</f>
        <v/>
      </c>
      <c r="K27" s="16" t="inlineStr"/>
    </row>
    <row r="28" ht="20" customHeight="1">
      <c r="A28" s="93" t="n">
        <v>17</v>
      </c>
      <c r="B28" s="94" t="inlineStr"/>
      <c r="C28" s="94" t="inlineStr"/>
      <c r="D28" s="94" t="inlineStr"/>
      <c r="E28" s="94" t="inlineStr"/>
      <c r="F28" s="94" t="inlineStr"/>
      <c r="G28" s="94" t="inlineStr"/>
      <c r="H28" s="95">
        <f>IFERROR(IF(F28="","",F28-G28),"")</f>
        <v/>
      </c>
      <c r="I28" s="94" t="inlineStr"/>
      <c r="J28" s="93">
        <f>IFERROR(IF(H28=0,F28,IF(I28="",F28,I28)),"")</f>
        <v/>
      </c>
      <c r="K28" s="94" t="inlineStr"/>
    </row>
    <row r="29" ht="20" customHeight="1">
      <c r="A29" s="93" t="n">
        <v>18</v>
      </c>
      <c r="B29" s="16" t="inlineStr"/>
      <c r="C29" s="16" t="inlineStr"/>
      <c r="D29" s="16" t="inlineStr"/>
      <c r="E29" s="16" t="inlineStr"/>
      <c r="F29" s="16" t="inlineStr"/>
      <c r="G29" s="16" t="inlineStr"/>
      <c r="H29" s="17">
        <f>IFERROR(IF(F29="","",F29-G29),"")</f>
        <v/>
      </c>
      <c r="I29" s="16" t="inlineStr"/>
      <c r="J29" s="93">
        <f>IFERROR(IF(H29=0,F29,IF(I29="",F29,I29)),"")</f>
        <v/>
      </c>
      <c r="K29" s="16" t="inlineStr"/>
    </row>
    <row r="30" ht="20" customHeight="1">
      <c r="A30" s="93" t="n">
        <v>19</v>
      </c>
      <c r="B30" s="94" t="inlineStr"/>
      <c r="C30" s="94" t="inlineStr"/>
      <c r="D30" s="94" t="inlineStr"/>
      <c r="E30" s="94" t="inlineStr"/>
      <c r="F30" s="94" t="inlineStr"/>
      <c r="G30" s="94" t="inlineStr"/>
      <c r="H30" s="95">
        <f>IFERROR(IF(F30="","",F30-G30),"")</f>
        <v/>
      </c>
      <c r="I30" s="94" t="inlineStr"/>
      <c r="J30" s="93">
        <f>IFERROR(IF(H30=0,F30,IF(I30="",F30,I30)),"")</f>
        <v/>
      </c>
      <c r="K30" s="94" t="inlineStr"/>
    </row>
    <row r="31" ht="20" customHeight="1">
      <c r="A31" s="93" t="n">
        <v>20</v>
      </c>
      <c r="B31" s="16" t="inlineStr"/>
      <c r="C31" s="16" t="inlineStr"/>
      <c r="D31" s="16" t="inlineStr"/>
      <c r="E31" s="16" t="inlineStr"/>
      <c r="F31" s="16" t="inlineStr"/>
      <c r="G31" s="16" t="inlineStr"/>
      <c r="H31" s="17">
        <f>IFERROR(IF(F31="","",F31-G31),"")</f>
        <v/>
      </c>
      <c r="I31" s="16" t="inlineStr"/>
      <c r="J31" s="93">
        <f>IFERROR(IF(H31=0,F31,IF(I31="",F31,I31)),"")</f>
        <v/>
      </c>
      <c r="K31" s="16" t="inlineStr"/>
    </row>
    <row r="32" ht="20" customHeight="1">
      <c r="A32" s="93" t="n">
        <v>21</v>
      </c>
      <c r="B32" s="94" t="inlineStr"/>
      <c r="C32" s="94" t="inlineStr"/>
      <c r="D32" s="94" t="inlineStr"/>
      <c r="E32" s="94" t="inlineStr"/>
      <c r="F32" s="94" t="inlineStr"/>
      <c r="G32" s="94" t="inlineStr"/>
      <c r="H32" s="95">
        <f>IFERROR(IF(F32="","",F32-G32),"")</f>
        <v/>
      </c>
      <c r="I32" s="94" t="inlineStr"/>
      <c r="J32" s="93">
        <f>IFERROR(IF(H32=0,F32,IF(I32="",F32,I32)),"")</f>
        <v/>
      </c>
      <c r="K32" s="94" t="inlineStr"/>
    </row>
    <row r="33" ht="20" customHeight="1">
      <c r="A33" s="93" t="n">
        <v>22</v>
      </c>
      <c r="B33" s="16" t="inlineStr"/>
      <c r="C33" s="16" t="inlineStr"/>
      <c r="D33" s="16" t="inlineStr"/>
      <c r="E33" s="16" t="inlineStr"/>
      <c r="F33" s="16" t="inlineStr"/>
      <c r="G33" s="16" t="inlineStr"/>
      <c r="H33" s="17">
        <f>IFERROR(IF(F33="","",F33-G33),"")</f>
        <v/>
      </c>
      <c r="I33" s="16" t="inlineStr"/>
      <c r="J33" s="93">
        <f>IFERROR(IF(H33=0,F33,IF(I33="",F33,I33)),"")</f>
        <v/>
      </c>
      <c r="K33" s="16" t="inlineStr"/>
    </row>
    <row r="34" ht="20" customHeight="1">
      <c r="A34" s="93" t="n">
        <v>23</v>
      </c>
      <c r="B34" s="94" t="inlineStr"/>
      <c r="C34" s="94" t="inlineStr"/>
      <c r="D34" s="94" t="inlineStr"/>
      <c r="E34" s="94" t="inlineStr"/>
      <c r="F34" s="94" t="inlineStr"/>
      <c r="G34" s="94" t="inlineStr"/>
      <c r="H34" s="95">
        <f>IFERROR(IF(F34="","",F34-G34),"")</f>
        <v/>
      </c>
      <c r="I34" s="94" t="inlineStr"/>
      <c r="J34" s="93">
        <f>IFERROR(IF(H34=0,F34,IF(I34="",F34,I34)),"")</f>
        <v/>
      </c>
      <c r="K34" s="94" t="inlineStr"/>
    </row>
    <row r="35" ht="20" customHeight="1">
      <c r="A35" s="93" t="n">
        <v>24</v>
      </c>
      <c r="B35" s="16" t="inlineStr"/>
      <c r="C35" s="16" t="inlineStr"/>
      <c r="D35" s="16" t="inlineStr"/>
      <c r="E35" s="16" t="inlineStr"/>
      <c r="F35" s="16" t="inlineStr"/>
      <c r="G35" s="16" t="inlineStr"/>
      <c r="H35" s="17">
        <f>IFERROR(IF(F35="","",F35-G35),"")</f>
        <v/>
      </c>
      <c r="I35" s="16" t="inlineStr"/>
      <c r="J35" s="93">
        <f>IFERROR(IF(H35=0,F35,IF(I35="",F35,I35)),"")</f>
        <v/>
      </c>
      <c r="K35" s="16" t="inlineStr"/>
    </row>
    <row r="36" ht="20" customHeight="1">
      <c r="A36" s="93" t="n">
        <v>25</v>
      </c>
      <c r="B36" s="94" t="inlineStr"/>
      <c r="C36" s="94" t="inlineStr"/>
      <c r="D36" s="94" t="inlineStr"/>
      <c r="E36" s="94" t="inlineStr"/>
      <c r="F36" s="94" t="inlineStr"/>
      <c r="G36" s="94" t="inlineStr"/>
      <c r="H36" s="95">
        <f>IFERROR(IF(F36="","",F36-G36),"")</f>
        <v/>
      </c>
      <c r="I36" s="94" t="inlineStr"/>
      <c r="J36" s="93">
        <f>IFERROR(IF(H36=0,F36,IF(I36="",F36,I36)),"")</f>
        <v/>
      </c>
      <c r="K36" s="94" t="inlineStr"/>
    </row>
    <row r="37" ht="20" customHeight="1">
      <c r="A37" s="93" t="n">
        <v>26</v>
      </c>
      <c r="B37" s="16" t="inlineStr"/>
      <c r="C37" s="16" t="inlineStr"/>
      <c r="D37" s="16" t="inlineStr"/>
      <c r="E37" s="16" t="inlineStr"/>
      <c r="F37" s="16" t="inlineStr"/>
      <c r="G37" s="16" t="inlineStr"/>
      <c r="H37" s="17">
        <f>IFERROR(IF(F37="","",F37-G37),"")</f>
        <v/>
      </c>
      <c r="I37" s="16" t="inlineStr"/>
      <c r="J37" s="93">
        <f>IFERROR(IF(H37=0,F37,IF(I37="",F37,I37)),"")</f>
        <v/>
      </c>
      <c r="K37" s="16" t="inlineStr"/>
    </row>
    <row r="38" ht="20" customHeight="1">
      <c r="A38" s="93" t="n">
        <v>27</v>
      </c>
      <c r="B38" s="94" t="inlineStr"/>
      <c r="C38" s="94" t="inlineStr"/>
      <c r="D38" s="94" t="inlineStr"/>
      <c r="E38" s="94" t="inlineStr"/>
      <c r="F38" s="94" t="inlineStr"/>
      <c r="G38" s="94" t="inlineStr"/>
      <c r="H38" s="95">
        <f>IFERROR(IF(F38="","",F38-G38),"")</f>
        <v/>
      </c>
      <c r="I38" s="94" t="inlineStr"/>
      <c r="J38" s="93">
        <f>IFERROR(IF(H38=0,F38,IF(I38="",F38,I38)),"")</f>
        <v/>
      </c>
      <c r="K38" s="94" t="inlineStr"/>
    </row>
    <row r="39" ht="20" customHeight="1">
      <c r="A39" s="93" t="n">
        <v>28</v>
      </c>
      <c r="B39" s="16" t="inlineStr"/>
      <c r="C39" s="16" t="inlineStr"/>
      <c r="D39" s="16" t="inlineStr"/>
      <c r="E39" s="16" t="inlineStr"/>
      <c r="F39" s="16" t="inlineStr"/>
      <c r="G39" s="16" t="inlineStr"/>
      <c r="H39" s="17">
        <f>IFERROR(IF(F39="","",F39-G39),"")</f>
        <v/>
      </c>
      <c r="I39" s="16" t="inlineStr"/>
      <c r="J39" s="93">
        <f>IFERROR(IF(H39=0,F39,IF(I39="",F39,I39)),"")</f>
        <v/>
      </c>
      <c r="K39" s="16" t="inlineStr"/>
    </row>
    <row r="40" ht="20" customHeight="1">
      <c r="A40" s="93" t="n">
        <v>29</v>
      </c>
      <c r="B40" s="94" t="inlineStr"/>
      <c r="C40" s="94" t="inlineStr"/>
      <c r="D40" s="94" t="inlineStr"/>
      <c r="E40" s="94" t="inlineStr"/>
      <c r="F40" s="94" t="inlineStr"/>
      <c r="G40" s="94" t="inlineStr"/>
      <c r="H40" s="95">
        <f>IFERROR(IF(F40="","",F40-G40),"")</f>
        <v/>
      </c>
      <c r="I40" s="94" t="inlineStr"/>
      <c r="J40" s="93">
        <f>IFERROR(IF(H40=0,F40,IF(I40="",F40,I40)),"")</f>
        <v/>
      </c>
      <c r="K40" s="94" t="inlineStr"/>
    </row>
    <row r="41" ht="20" customHeight="1">
      <c r="A41" s="93" t="n">
        <v>30</v>
      </c>
      <c r="B41" s="16" t="inlineStr"/>
      <c r="C41" s="16" t="inlineStr"/>
      <c r="D41" s="16" t="inlineStr"/>
      <c r="E41" s="16" t="inlineStr"/>
      <c r="F41" s="16" t="inlineStr"/>
      <c r="G41" s="16" t="inlineStr"/>
      <c r="H41" s="17">
        <f>IFERROR(IF(F41="","",F41-G41),"")</f>
        <v/>
      </c>
      <c r="I41" s="16" t="inlineStr"/>
      <c r="J41" s="93">
        <f>IFERROR(IF(H41=0,F41,IF(I41="",F41,I41)),"")</f>
        <v/>
      </c>
      <c r="K41" s="16" t="inlineStr"/>
    </row>
    <row r="42" ht="20" customHeight="1">
      <c r="A42" s="93" t="n">
        <v>31</v>
      </c>
      <c r="B42" s="94" t="inlineStr"/>
      <c r="C42" s="94" t="inlineStr"/>
      <c r="D42" s="94" t="inlineStr"/>
      <c r="E42" s="94" t="inlineStr"/>
      <c r="F42" s="94" t="inlineStr"/>
      <c r="G42" s="94" t="inlineStr"/>
      <c r="H42" s="95">
        <f>IFERROR(IF(F42="","",F42-G42),"")</f>
        <v/>
      </c>
      <c r="I42" s="94" t="inlineStr"/>
      <c r="J42" s="93">
        <f>IFERROR(IF(H42=0,F42,IF(I42="",F42,I42)),"")</f>
        <v/>
      </c>
      <c r="K42" s="94" t="inlineStr"/>
    </row>
    <row r="43" ht="20" customHeight="1">
      <c r="A43" s="93" t="n">
        <v>32</v>
      </c>
      <c r="B43" s="16" t="inlineStr"/>
      <c r="C43" s="16" t="inlineStr"/>
      <c r="D43" s="16" t="inlineStr"/>
      <c r="E43" s="16" t="inlineStr"/>
      <c r="F43" s="16" t="inlineStr"/>
      <c r="G43" s="16" t="inlineStr"/>
      <c r="H43" s="17">
        <f>IFERROR(IF(F43="","",F43-G43),"")</f>
        <v/>
      </c>
      <c r="I43" s="16" t="inlineStr"/>
      <c r="J43" s="93">
        <f>IFERROR(IF(H43=0,F43,IF(I43="",F43,I43)),"")</f>
        <v/>
      </c>
      <c r="K43" s="16" t="inlineStr"/>
    </row>
    <row r="44" ht="20" customHeight="1">
      <c r="A44" s="93" t="n">
        <v>33</v>
      </c>
      <c r="B44" s="94" t="inlineStr"/>
      <c r="C44" s="94" t="inlineStr"/>
      <c r="D44" s="94" t="inlineStr"/>
      <c r="E44" s="94" t="inlineStr"/>
      <c r="F44" s="94" t="inlineStr"/>
      <c r="G44" s="94" t="inlineStr"/>
      <c r="H44" s="95">
        <f>IFERROR(IF(F44="","",F44-G44),"")</f>
        <v/>
      </c>
      <c r="I44" s="94" t="inlineStr"/>
      <c r="J44" s="93">
        <f>IFERROR(IF(H44=0,F44,IF(I44="",F44,I44)),"")</f>
        <v/>
      </c>
      <c r="K44" s="94" t="inlineStr"/>
    </row>
    <row r="45" ht="20" customHeight="1">
      <c r="A45" s="93" t="n">
        <v>34</v>
      </c>
      <c r="B45" s="16" t="inlineStr"/>
      <c r="C45" s="16" t="inlineStr"/>
      <c r="D45" s="16" t="inlineStr"/>
      <c r="E45" s="16" t="inlineStr"/>
      <c r="F45" s="16" t="inlineStr"/>
      <c r="G45" s="16" t="inlineStr"/>
      <c r="H45" s="17">
        <f>IFERROR(IF(F45="","",F45-G45),"")</f>
        <v/>
      </c>
      <c r="I45" s="16" t="inlineStr"/>
      <c r="J45" s="93">
        <f>IFERROR(IF(H45=0,F45,IF(I45="",F45,I45)),"")</f>
        <v/>
      </c>
      <c r="K45" s="16" t="inlineStr"/>
    </row>
    <row r="46" ht="20" customHeight="1">
      <c r="A46" s="93" t="n">
        <v>35</v>
      </c>
      <c r="B46" s="94" t="inlineStr"/>
      <c r="C46" s="94" t="inlineStr"/>
      <c r="D46" s="94" t="inlineStr"/>
      <c r="E46" s="94" t="inlineStr"/>
      <c r="F46" s="94" t="inlineStr"/>
      <c r="G46" s="94" t="inlineStr"/>
      <c r="H46" s="95">
        <f>IFERROR(IF(F46="","",F46-G46),"")</f>
        <v/>
      </c>
      <c r="I46" s="94" t="inlineStr"/>
      <c r="J46" s="93">
        <f>IFERROR(IF(H46=0,F46,IF(I46="",F46,I46)),"")</f>
        <v/>
      </c>
      <c r="K46" s="94" t="inlineStr"/>
    </row>
    <row r="47" ht="20" customHeight="1">
      <c r="A47" s="93" t="n">
        <v>36</v>
      </c>
      <c r="B47" s="16" t="inlineStr"/>
      <c r="C47" s="16" t="inlineStr"/>
      <c r="D47" s="16" t="inlineStr"/>
      <c r="E47" s="16" t="inlineStr"/>
      <c r="F47" s="16" t="inlineStr"/>
      <c r="G47" s="16" t="inlineStr"/>
      <c r="H47" s="17">
        <f>IFERROR(IF(F47="","",F47-G47),"")</f>
        <v/>
      </c>
      <c r="I47" s="16" t="inlineStr"/>
      <c r="J47" s="93">
        <f>IFERROR(IF(H47=0,F47,IF(I47="",F47,I47)),"")</f>
        <v/>
      </c>
      <c r="K47" s="16" t="inlineStr"/>
    </row>
    <row r="48" ht="20" customHeight="1">
      <c r="A48" s="93" t="n">
        <v>37</v>
      </c>
      <c r="B48" s="94" t="inlineStr"/>
      <c r="C48" s="94" t="inlineStr"/>
      <c r="D48" s="94" t="inlineStr"/>
      <c r="E48" s="94" t="inlineStr"/>
      <c r="F48" s="94" t="inlineStr"/>
      <c r="G48" s="94" t="inlineStr"/>
      <c r="H48" s="95">
        <f>IFERROR(IF(F48="","",F48-G48),"")</f>
        <v/>
      </c>
      <c r="I48" s="94" t="inlineStr"/>
      <c r="J48" s="93">
        <f>IFERROR(IF(H48=0,F48,IF(I48="",F48,I48)),"")</f>
        <v/>
      </c>
      <c r="K48" s="94" t="inlineStr"/>
    </row>
    <row r="49" ht="20" customHeight="1">
      <c r="A49" s="93" t="n">
        <v>38</v>
      </c>
      <c r="B49" s="16" t="inlineStr"/>
      <c r="C49" s="16" t="inlineStr"/>
      <c r="D49" s="16" t="inlineStr"/>
      <c r="E49" s="16" t="inlineStr"/>
      <c r="F49" s="16" t="inlineStr"/>
      <c r="G49" s="16" t="inlineStr"/>
      <c r="H49" s="17">
        <f>IFERROR(IF(F49="","",F49-G49),"")</f>
        <v/>
      </c>
      <c r="I49" s="16" t="inlineStr"/>
      <c r="J49" s="93">
        <f>IFERROR(IF(H49=0,F49,IF(I49="",F49,I49)),"")</f>
        <v/>
      </c>
      <c r="K49" s="16" t="inlineStr"/>
    </row>
    <row r="50" ht="20" customHeight="1">
      <c r="A50" s="93" t="n">
        <v>39</v>
      </c>
      <c r="B50" s="94" t="inlineStr"/>
      <c r="C50" s="94" t="inlineStr"/>
      <c r="D50" s="94" t="inlineStr"/>
      <c r="E50" s="94" t="inlineStr"/>
      <c r="F50" s="94" t="inlineStr"/>
      <c r="G50" s="94" t="inlineStr"/>
      <c r="H50" s="95">
        <f>IFERROR(IF(F50="","",F50-G50),"")</f>
        <v/>
      </c>
      <c r="I50" s="94" t="inlineStr"/>
      <c r="J50" s="93">
        <f>IFERROR(IF(H50=0,F50,IF(I50="",F50,I50)),"")</f>
        <v/>
      </c>
      <c r="K50" s="94" t="inlineStr"/>
    </row>
    <row r="51" ht="20" customHeight="1">
      <c r="A51" s="93" t="n">
        <v>40</v>
      </c>
      <c r="B51" s="16" t="inlineStr"/>
      <c r="C51" s="16" t="inlineStr"/>
      <c r="D51" s="16" t="inlineStr"/>
      <c r="E51" s="16" t="inlineStr"/>
      <c r="F51" s="16" t="inlineStr"/>
      <c r="G51" s="16" t="inlineStr"/>
      <c r="H51" s="17">
        <f>IFERROR(IF(F51="","",F51-G51),"")</f>
        <v/>
      </c>
      <c r="I51" s="16" t="inlineStr"/>
      <c r="J51" s="93">
        <f>IFERROR(IF(H51=0,F51,IF(I51="",F51,I51)),"")</f>
        <v/>
      </c>
      <c r="K51" s="16" t="inlineStr"/>
    </row>
    <row r="52" ht="20" customHeight="1">
      <c r="A52" s="93" t="n">
        <v>41</v>
      </c>
      <c r="B52" s="94" t="inlineStr"/>
      <c r="C52" s="94" t="inlineStr"/>
      <c r="D52" s="94" t="inlineStr"/>
      <c r="E52" s="94" t="inlineStr"/>
      <c r="F52" s="94" t="inlineStr"/>
      <c r="G52" s="94" t="inlineStr"/>
      <c r="H52" s="95">
        <f>IFERROR(IF(F52="","",F52-G52),"")</f>
        <v/>
      </c>
      <c r="I52" s="94" t="inlineStr"/>
      <c r="J52" s="93">
        <f>IFERROR(IF(H52=0,F52,IF(I52="",F52,I52)),"")</f>
        <v/>
      </c>
      <c r="K52" s="94" t="inlineStr"/>
    </row>
    <row r="53" ht="20" customHeight="1">
      <c r="A53" s="93" t="n">
        <v>42</v>
      </c>
      <c r="B53" s="16" t="inlineStr"/>
      <c r="C53" s="16" t="inlineStr"/>
      <c r="D53" s="16" t="inlineStr"/>
      <c r="E53" s="16" t="inlineStr"/>
      <c r="F53" s="16" t="inlineStr"/>
      <c r="G53" s="16" t="inlineStr"/>
      <c r="H53" s="17">
        <f>IFERROR(IF(F53="","",F53-G53),"")</f>
        <v/>
      </c>
      <c r="I53" s="16" t="inlineStr"/>
      <c r="J53" s="93">
        <f>IFERROR(IF(H53=0,F53,IF(I53="",F53,I53)),"")</f>
        <v/>
      </c>
      <c r="K53" s="16" t="inlineStr"/>
    </row>
    <row r="54" ht="20" customHeight="1">
      <c r="A54" s="93" t="n">
        <v>43</v>
      </c>
      <c r="B54" s="94" t="inlineStr"/>
      <c r="C54" s="94" t="inlineStr"/>
      <c r="D54" s="94" t="inlineStr"/>
      <c r="E54" s="94" t="inlineStr"/>
      <c r="F54" s="94" t="inlineStr"/>
      <c r="G54" s="94" t="inlineStr"/>
      <c r="H54" s="95">
        <f>IFERROR(IF(F54="","",F54-G54),"")</f>
        <v/>
      </c>
      <c r="I54" s="94" t="inlineStr"/>
      <c r="J54" s="93">
        <f>IFERROR(IF(H54=0,F54,IF(I54="",F54,I54)),"")</f>
        <v/>
      </c>
      <c r="K54" s="94" t="inlineStr"/>
    </row>
    <row r="55" ht="20" customHeight="1">
      <c r="A55" s="93" t="n">
        <v>44</v>
      </c>
      <c r="B55" s="16" t="inlineStr"/>
      <c r="C55" s="16" t="inlineStr"/>
      <c r="D55" s="16" t="inlineStr"/>
      <c r="E55" s="16" t="inlineStr"/>
      <c r="F55" s="16" t="inlineStr"/>
      <c r="G55" s="16" t="inlineStr"/>
      <c r="H55" s="17">
        <f>IFERROR(IF(F55="","",F55-G55),"")</f>
        <v/>
      </c>
      <c r="I55" s="16" t="inlineStr"/>
      <c r="J55" s="93">
        <f>IFERROR(IF(H55=0,F55,IF(I55="",F55,I55)),"")</f>
        <v/>
      </c>
      <c r="K55" s="16" t="inlineStr"/>
    </row>
    <row r="56" ht="20" customHeight="1">
      <c r="A56" s="93" t="n">
        <v>45</v>
      </c>
      <c r="B56" s="94" t="inlineStr"/>
      <c r="C56" s="94" t="inlineStr"/>
      <c r="D56" s="94" t="inlineStr"/>
      <c r="E56" s="94" t="inlineStr"/>
      <c r="F56" s="94" t="inlineStr"/>
      <c r="G56" s="94" t="inlineStr"/>
      <c r="H56" s="95">
        <f>IFERROR(IF(F56="","",F56-G56),"")</f>
        <v/>
      </c>
      <c r="I56" s="94" t="inlineStr"/>
      <c r="J56" s="93">
        <f>IFERROR(IF(H56=0,F56,IF(I56="",F56,I56)),"")</f>
        <v/>
      </c>
      <c r="K56" s="94" t="inlineStr"/>
    </row>
    <row r="57" ht="20" customHeight="1">
      <c r="A57" s="93" t="n">
        <v>46</v>
      </c>
      <c r="B57" s="16" t="inlineStr"/>
      <c r="C57" s="16" t="inlineStr"/>
      <c r="D57" s="16" t="inlineStr"/>
      <c r="E57" s="16" t="inlineStr"/>
      <c r="F57" s="16" t="inlineStr"/>
      <c r="G57" s="16" t="inlineStr"/>
      <c r="H57" s="17">
        <f>IFERROR(IF(F57="","",F57-G57),"")</f>
        <v/>
      </c>
      <c r="I57" s="16" t="inlineStr"/>
      <c r="J57" s="93">
        <f>IFERROR(IF(H57=0,F57,IF(I57="",F57,I57)),"")</f>
        <v/>
      </c>
      <c r="K57" s="16" t="inlineStr"/>
    </row>
    <row r="58" ht="20" customHeight="1">
      <c r="A58" s="93" t="n">
        <v>47</v>
      </c>
      <c r="B58" s="94" t="inlineStr"/>
      <c r="C58" s="94" t="inlineStr"/>
      <c r="D58" s="94" t="inlineStr"/>
      <c r="E58" s="94" t="inlineStr"/>
      <c r="F58" s="94" t="inlineStr"/>
      <c r="G58" s="94" t="inlineStr"/>
      <c r="H58" s="95">
        <f>IFERROR(IF(F58="","",F58-G58),"")</f>
        <v/>
      </c>
      <c r="I58" s="94" t="inlineStr"/>
      <c r="J58" s="93">
        <f>IFERROR(IF(H58=0,F58,IF(I58="",F58,I58)),"")</f>
        <v/>
      </c>
      <c r="K58" s="94" t="inlineStr"/>
    </row>
    <row r="59" ht="20" customHeight="1">
      <c r="A59" s="93" t="n">
        <v>48</v>
      </c>
      <c r="B59" s="16" t="inlineStr"/>
      <c r="C59" s="16" t="inlineStr"/>
      <c r="D59" s="16" t="inlineStr"/>
      <c r="E59" s="16" t="inlineStr"/>
      <c r="F59" s="16" t="inlineStr"/>
      <c r="G59" s="16" t="inlineStr"/>
      <c r="H59" s="17">
        <f>IFERROR(IF(F59="","",F59-G59),"")</f>
        <v/>
      </c>
      <c r="I59" s="16" t="inlineStr"/>
      <c r="J59" s="93">
        <f>IFERROR(IF(H59=0,F59,IF(I59="",F59,I59)),"")</f>
        <v/>
      </c>
      <c r="K59" s="16" t="inlineStr"/>
    </row>
    <row r="60" ht="20" customHeight="1">
      <c r="A60" s="93" t="n">
        <v>49</v>
      </c>
      <c r="B60" s="94" t="inlineStr"/>
      <c r="C60" s="94" t="inlineStr"/>
      <c r="D60" s="94" t="inlineStr"/>
      <c r="E60" s="94" t="inlineStr"/>
      <c r="F60" s="94" t="inlineStr"/>
      <c r="G60" s="94" t="inlineStr"/>
      <c r="H60" s="95">
        <f>IFERROR(IF(F60="","",F60-G60),"")</f>
        <v/>
      </c>
      <c r="I60" s="94" t="inlineStr"/>
      <c r="J60" s="93">
        <f>IFERROR(IF(H60=0,F60,IF(I60="",F60,I60)),"")</f>
        <v/>
      </c>
      <c r="K60" s="94" t="inlineStr"/>
    </row>
    <row r="61" ht="20" customHeight="1">
      <c r="A61" s="93" t="n">
        <v>50</v>
      </c>
      <c r="B61" s="16" t="inlineStr"/>
      <c r="C61" s="16" t="inlineStr"/>
      <c r="D61" s="16" t="inlineStr"/>
      <c r="E61" s="16" t="inlineStr"/>
      <c r="F61" s="16" t="inlineStr"/>
      <c r="G61" s="16" t="inlineStr"/>
      <c r="H61" s="17">
        <f>IFERROR(IF(F61="","",F61-G61),"")</f>
        <v/>
      </c>
      <c r="I61" s="16" t="inlineStr"/>
      <c r="J61" s="93">
        <f>IFERROR(IF(H61=0,F61,IF(I61="",F61,I61)),"")</f>
        <v/>
      </c>
      <c r="K61" s="16" t="inlineStr"/>
    </row>
    <row r="62" ht="14" customHeight="1">
      <c r="A62" s="96" t="inlineStr">
        <is>
          <t>↕  Add rows as needed</t>
        </is>
      </c>
    </row>
    <row r="63" ht="6" customHeight="1">
      <c r="A63" s="97" t="n"/>
    </row>
    <row r="64" ht="22" customHeight="1">
      <c r="A64" s="98" t="inlineStr">
        <is>
          <t>Total Tags on Sheet / إجمالي البطاقات :</t>
        </is>
      </c>
      <c r="H64" s="99">
        <f>COUNTA(B12:B61)</f>
        <v/>
      </c>
    </row>
    <row r="65" ht="22" customHeight="1">
      <c r="A65" s="98" t="inlineStr">
        <is>
          <t>Total Variances Found / إجمالي الفروق :</t>
        </is>
      </c>
      <c r="H65" s="99">
        <f>COUNTIF(H12:H61,"&lt;&gt;0")</f>
        <v/>
      </c>
    </row>
    <row r="66" ht="22" customHeight="1">
      <c r="A66" s="100" t="inlineStr">
        <is>
          <t>Final Count Total / مجموع العد النهائي :</t>
        </is>
      </c>
      <c r="H66" s="101">
        <f>SUM(J12:J61)</f>
        <v/>
      </c>
    </row>
    <row r="67" ht="7" customHeight="1">
      <c r="A67" s="7" t="n"/>
    </row>
    <row r="68" ht="17" customHeight="1">
      <c r="A68" s="102" t="inlineStr">
        <is>
          <t>COUNTER DECLARATION &amp; SUPERVISOR SIGN-OFF  /  إقرار العادَّين وتوقيع المشرف</t>
        </is>
      </c>
    </row>
    <row r="69" ht="18" customHeight="1">
      <c r="A69" s="103" t="inlineStr">
        <is>
          <t>Counter 1 / العاد الأول</t>
        </is>
      </c>
      <c r="D69" s="103" t="inlineStr">
        <is>
          <t>Counter 2 / العاد الثاني</t>
        </is>
      </c>
      <c r="G69" s="104" t="inlineStr">
        <is>
          <t>Supervisor / المشرف</t>
        </is>
      </c>
      <c r="J69" s="104" t="inlineStr">
        <is>
          <t>Finance Rep.</t>
        </is>
      </c>
    </row>
    <row r="70" ht="28" customHeight="1">
      <c r="A70" s="30" t="inlineStr"/>
      <c r="D70" s="30" t="inlineStr"/>
      <c r="G70" s="30" t="inlineStr"/>
      <c r="J70" s="30" t="inlineStr"/>
    </row>
    <row r="71" ht="18" customHeight="1">
      <c r="A71" s="105" t="inlineStr">
        <is>
          <t>Name/الاسم :</t>
        </is>
      </c>
      <c r="D71" s="105" t="inlineStr">
        <is>
          <t>Name/الاسم :</t>
        </is>
      </c>
      <c r="G71" s="105" t="inlineStr">
        <is>
          <t>Name/الاسم :</t>
        </is>
      </c>
      <c r="J71" s="105" t="inlineStr">
        <is>
          <t>Name/الاسم :</t>
        </is>
      </c>
    </row>
    <row r="72" ht="18" customHeight="1">
      <c r="A72" s="105" t="inlineStr">
        <is>
          <t>Date/التاريخ :</t>
        </is>
      </c>
      <c r="D72" s="105" t="inlineStr">
        <is>
          <t>Date/التاريخ :</t>
        </is>
      </c>
      <c r="G72" s="105" t="inlineStr">
        <is>
          <t>Date/التاريخ :</t>
        </is>
      </c>
      <c r="J72" s="105" t="inlineStr">
        <is>
          <t>Date/التاريخ :</t>
        </is>
      </c>
    </row>
    <row r="73" ht="13" customHeight="1">
      <c r="A73" s="106" t="inlineStr">
        <is>
          <t>Count Tag — Fill independently — Do NOT discuss counts between counters  |  العد مستقل — لا تتناقش مع العاد الآخر  |  Rev.1.0</t>
        </is>
      </c>
    </row>
  </sheetData>
  <mergeCells count="55">
    <mergeCell ref="H66:K66"/>
    <mergeCell ref="A2:B3"/>
    <mergeCell ref="H65:K65"/>
    <mergeCell ref="J72:K72"/>
    <mergeCell ref="A73:K73"/>
    <mergeCell ref="C9:E9"/>
    <mergeCell ref="G69:I69"/>
    <mergeCell ref="D70:F70"/>
    <mergeCell ref="F6:G6"/>
    <mergeCell ref="I3:K3"/>
    <mergeCell ref="J69:K69"/>
    <mergeCell ref="A1:K1"/>
    <mergeCell ref="A6:B6"/>
    <mergeCell ref="H5:K5"/>
    <mergeCell ref="F7:G7"/>
    <mergeCell ref="D72:F72"/>
    <mergeCell ref="C2:H2"/>
    <mergeCell ref="A71:C71"/>
    <mergeCell ref="A7:B7"/>
    <mergeCell ref="H8:K8"/>
    <mergeCell ref="D71:F71"/>
    <mergeCell ref="F5:G5"/>
    <mergeCell ref="C8:E8"/>
    <mergeCell ref="A64:G64"/>
    <mergeCell ref="A69:C69"/>
    <mergeCell ref="C7:E7"/>
    <mergeCell ref="A72:C72"/>
    <mergeCell ref="F8:G8"/>
    <mergeCell ref="J70:K70"/>
    <mergeCell ref="H9:K9"/>
    <mergeCell ref="A5:B5"/>
    <mergeCell ref="H6:K6"/>
    <mergeCell ref="H64:K64"/>
    <mergeCell ref="C3:H3"/>
    <mergeCell ref="A65:G65"/>
    <mergeCell ref="D69:F69"/>
    <mergeCell ref="A8:B8"/>
    <mergeCell ref="G72:I72"/>
    <mergeCell ref="F9:G9"/>
    <mergeCell ref="C6:E6"/>
    <mergeCell ref="A66:G66"/>
    <mergeCell ref="G71:I71"/>
    <mergeCell ref="I2:K2"/>
    <mergeCell ref="A4:K4"/>
    <mergeCell ref="C5:E5"/>
    <mergeCell ref="A62:K62"/>
    <mergeCell ref="G70:I70"/>
    <mergeCell ref="A63:K63"/>
    <mergeCell ref="A70:C70"/>
    <mergeCell ref="A10:K10"/>
    <mergeCell ref="J71:K71"/>
    <mergeCell ref="H7:K7"/>
    <mergeCell ref="A68:K68"/>
    <mergeCell ref="A9:B9"/>
    <mergeCell ref="A67:K67"/>
  </mergeCells>
  <pageMargins left="0.5" right="0.5" top="0.5" bottom="0.5" header="0.5" footer="0.5"/>
  <pageSetup orientation="portrait" paperSize="9"/>
</worksheet>
</file>

<file path=xl/worksheets/sheet5.xml><?xml version="1.0" encoding="utf-8"?>
<worksheet xmlns="http://schemas.openxmlformats.org/spreadsheetml/2006/main">
  <sheetPr>
    <outlinePr summaryBelow="1" summaryRight="1"/>
    <pageSetUpPr/>
  </sheetPr>
  <dimension ref="A1:N74"/>
  <sheetViews>
    <sheetView showGridLines="0" workbookViewId="0">
      <selection activeCell="A1" sqref="A1"/>
    </sheetView>
  </sheetViews>
  <sheetFormatPr baseColWidth="8" defaultRowHeight="15"/>
  <cols>
    <col width="5" customWidth="1" min="1" max="1"/>
    <col width="12" customWidth="1" min="2" max="2"/>
    <col width="27" customWidth="1" min="3" max="3"/>
    <col width="10" customWidth="1" min="4" max="4"/>
    <col width="11" customWidth="1" min="5" max="5"/>
    <col width="11" customWidth="1" min="6" max="6"/>
    <col width="11" customWidth="1" min="7" max="7"/>
    <col width="12" customWidth="1" min="8" max="8"/>
    <col width="13" customWidth="1" min="9" max="9"/>
    <col width="13" customWidth="1" min="10" max="10"/>
    <col width="13" customWidth="1" min="11" max="11"/>
    <col width="13" customWidth="1" min="12" max="12"/>
    <col width="13" customWidth="1" min="13" max="13"/>
    <col width="14" customWidth="1" min="14" max="14"/>
  </cols>
  <sheetData>
    <row r="1" ht="12" customHeight="1">
      <c r="A1" s="107" t="inlineStr">
        <is>
          <t>📊  ITEM MOVEMENT REPORT  |  تقرير حركة الأصناف — حركة الوارد والصادر والرصيد</t>
        </is>
      </c>
    </row>
    <row r="2" ht="40" customHeight="1">
      <c r="A2" s="108" t="inlineStr">
        <is>
          <t>LOGO</t>
        </is>
      </c>
      <c r="C2" s="109" t="inlineStr">
        <is>
          <t>INVENTORY ITEM MOVEMENT REPORT  /  تقرير حركة الأصناف المخزنية</t>
        </is>
      </c>
      <c r="L2" s="110" t="inlineStr">
        <is>
          <t>Company / الشركة :</t>
        </is>
      </c>
    </row>
    <row r="3" ht="26" customHeight="1">
      <c r="C3" s="111" t="inlineStr">
        <is>
          <t>Complete In/Out/Balance Movement Analysis for Any Item or Period  |  تحليل شامل للوارد والصادر والرصيد لأي صنف أو فترة</t>
        </is>
      </c>
      <c r="L3" s="112" t="inlineStr"/>
    </row>
    <row r="4" ht="7" customHeight="1">
      <c r="A4" s="7" t="n"/>
    </row>
    <row r="5" ht="20" customHeight="1">
      <c r="A5" s="113" t="inlineStr">
        <is>
          <t>Report No. / رقم التقرير :</t>
        </is>
      </c>
      <c r="C5" s="112" t="inlineStr"/>
      <c r="F5" s="114" t="inlineStr">
        <is>
          <t>Item Code Filter / كود الصنف (فلتر) :</t>
        </is>
      </c>
      <c r="H5" s="112" t="inlineStr"/>
      <c r="K5" s="114" t="inlineStr">
        <is>
          <t>Opening Balance Qty / رصيد أول المدة :</t>
        </is>
      </c>
      <c r="M5" s="112" t="inlineStr"/>
    </row>
    <row r="6" ht="20" customHeight="1">
      <c r="A6" s="113" t="inlineStr">
        <is>
          <t>Report Date / تاريخ التقرير :</t>
        </is>
      </c>
      <c r="C6" s="112" t="inlineStr"/>
      <c r="F6" s="114" t="inlineStr">
        <is>
          <t>Item Name Filter / اسم الصنف (فلتر) :</t>
        </is>
      </c>
      <c r="H6" s="112" t="inlineStr"/>
      <c r="K6" s="114" t="inlineStr">
        <is>
          <t>Opening Balance Value / قيمة أول المدة :</t>
        </is>
      </c>
      <c r="M6" s="112" t="inlineStr"/>
    </row>
    <row r="7" ht="20" customHeight="1">
      <c r="A7" s="113" t="inlineStr">
        <is>
          <t>Period From / الفترة من :</t>
        </is>
      </c>
      <c r="C7" s="112" t="inlineStr"/>
      <c r="F7" s="114" t="inlineStr">
        <is>
          <t>Category Filter / التصنيف :</t>
        </is>
      </c>
      <c r="H7" s="112" t="inlineStr"/>
      <c r="K7" s="114" t="inlineStr">
        <is>
          <t>Total Receipts Qty / إجمالي الوارد :</t>
        </is>
      </c>
      <c r="M7" s="112" t="inlineStr"/>
    </row>
    <row r="8" ht="20" customHeight="1">
      <c r="A8" s="113" t="inlineStr">
        <is>
          <t>Period To / الفترة إلى :</t>
        </is>
      </c>
      <c r="C8" s="112" t="inlineStr"/>
      <c r="F8" s="114" t="inlineStr">
        <is>
          <t>Movement Type / نوع الحركة :</t>
        </is>
      </c>
      <c r="H8" s="112" t="inlineStr"/>
      <c r="K8" s="114" t="inlineStr">
        <is>
          <t>Total Issues Qty / إجمالي الصادر :</t>
        </is>
      </c>
      <c r="M8" s="112" t="inlineStr"/>
    </row>
    <row r="9" ht="20" customHeight="1">
      <c r="A9" s="113" t="inlineStr">
        <is>
          <t>Store / المخزن :</t>
        </is>
      </c>
      <c r="C9" s="112" t="inlineStr"/>
      <c r="F9" s="114" t="inlineStr">
        <is>
          <t>Currency / العملة :</t>
        </is>
      </c>
      <c r="H9" s="112" t="inlineStr"/>
      <c r="K9" s="114" t="inlineStr">
        <is>
          <t>Closing Balance Qty / رصيد آخر المدة :</t>
        </is>
      </c>
      <c r="M9" s="112" t="inlineStr"/>
    </row>
    <row r="10" ht="20" customHeight="1">
      <c r="A10" s="113" t="inlineStr">
        <is>
          <t>Prepared By / أعده :</t>
        </is>
      </c>
      <c r="C10" s="112" t="inlineStr"/>
      <c r="F10" s="114" t="inlineStr">
        <is>
          <t>Valuation Method / طريقة التقييم :</t>
        </is>
      </c>
      <c r="H10" s="112" t="inlineStr"/>
      <c r="K10" s="114" t="inlineStr">
        <is>
          <t>Closing Balance Value / قيمة آخر المدة :</t>
        </is>
      </c>
      <c r="M10" s="112" t="inlineStr"/>
    </row>
    <row r="11" ht="8" customHeight="1">
      <c r="A11" s="115" t="n"/>
    </row>
    <row r="12" ht="42" customHeight="1">
      <c r="A12" s="116" t="inlineStr">
        <is>
          <t>No.
م</t>
        </is>
      </c>
      <c r="B12" s="116" t="inlineStr">
        <is>
          <t>Transaction
Date
التاريخ</t>
        </is>
      </c>
      <c r="C12" s="116" t="inlineStr">
        <is>
          <t>Item Description
اسم الصنف</t>
        </is>
      </c>
      <c r="D12" s="116" t="inlineStr">
        <is>
          <t>Unit
وحدة</t>
        </is>
      </c>
      <c r="E12" s="116" t="inlineStr">
        <is>
          <t>Voucher
No.
رقم الإذن</t>
        </is>
      </c>
      <c r="F12" s="116" t="inlineStr">
        <is>
          <t>Voucher
Type
نوع الإذن</t>
        </is>
      </c>
      <c r="G12" s="116" t="inlineStr">
        <is>
          <t>Reference
المرجع</t>
        </is>
      </c>
      <c r="H12" s="116" t="inlineStr">
        <is>
          <t>Qty IN
(Receipt)
وارد</t>
        </is>
      </c>
      <c r="I12" s="116" t="inlineStr">
        <is>
          <t>Qty OUT
(Issue)
صادر</t>
        </is>
      </c>
      <c r="J12" s="116" t="inlineStr">
        <is>
          <t>Balance
Qty
الرصيد</t>
        </is>
      </c>
      <c r="K12" s="116" t="inlineStr">
        <is>
          <t>Unit
Cost
السعر</t>
        </is>
      </c>
      <c r="L12" s="116" t="inlineStr">
        <is>
          <t>Value IN
قيمة الوارد</t>
        </is>
      </c>
      <c r="M12" s="116" t="inlineStr">
        <is>
          <t>Value OUT
قيمة الصادر</t>
        </is>
      </c>
      <c r="N12" s="116" t="inlineStr">
        <is>
          <t>Running
Balance
Value
قيمة الرصيد</t>
        </is>
      </c>
    </row>
    <row r="13" ht="22" customHeight="1">
      <c r="A13" s="117" t="inlineStr"/>
      <c r="B13" s="117" t="inlineStr"/>
      <c r="C13" s="118" t="inlineStr">
        <is>
          <t>Opening Balance / رصيد أول المدة</t>
        </is>
      </c>
      <c r="D13" s="117" t="inlineStr"/>
      <c r="E13" s="117" t="inlineStr"/>
      <c r="F13" s="117" t="inlineStr"/>
      <c r="G13" s="117" t="inlineStr"/>
      <c r="H13" s="117" t="inlineStr"/>
      <c r="I13" s="117" t="inlineStr"/>
      <c r="J13" s="117" t="inlineStr"/>
      <c r="K13" s="117" t="inlineStr"/>
      <c r="L13" s="117" t="inlineStr"/>
      <c r="M13" s="117" t="inlineStr"/>
      <c r="N13" s="117" t="inlineStr"/>
    </row>
    <row r="14" ht="20" customHeight="1">
      <c r="A14" s="118" t="n">
        <v>1</v>
      </c>
      <c r="B14" s="119" t="inlineStr"/>
      <c r="C14" s="119" t="inlineStr"/>
      <c r="D14" s="119" t="inlineStr"/>
      <c r="E14" s="119" t="inlineStr"/>
      <c r="F14" s="119" t="inlineStr"/>
      <c r="G14" s="119" t="inlineStr"/>
      <c r="H14" s="119" t="inlineStr"/>
      <c r="I14" s="119" t="inlineStr"/>
      <c r="J14" s="120">
        <f>IFERROR(J13+IFERROR(H14,0)-IFERROR(I14,0),"")</f>
        <v/>
      </c>
      <c r="K14" s="119" t="inlineStr"/>
      <c r="L14" s="121">
        <f>IFERROR(IF(H14="","",H14*K14),"")</f>
        <v/>
      </c>
      <c r="M14" s="121">
        <f>IFERROR(IF(I14="","",I14*K14),"")</f>
        <v/>
      </c>
      <c r="N14" s="120">
        <f>IFERROR(N13+IFERROR(L14,0)-IFERROR(M14,0),"")</f>
        <v/>
      </c>
    </row>
    <row r="15" ht="20" customHeight="1">
      <c r="A15" s="118" t="n">
        <v>2</v>
      </c>
      <c r="B15" s="16" t="inlineStr"/>
      <c r="C15" s="16" t="inlineStr"/>
      <c r="D15" s="16" t="inlineStr"/>
      <c r="E15" s="16" t="inlineStr"/>
      <c r="F15" s="16" t="inlineStr"/>
      <c r="G15" s="16" t="inlineStr"/>
      <c r="H15" s="16" t="inlineStr"/>
      <c r="I15" s="16" t="inlineStr"/>
      <c r="J15" s="120">
        <f>IFERROR(J14+IFERROR(H15,0)-IFERROR(I15,0),"")</f>
        <v/>
      </c>
      <c r="K15" s="16" t="inlineStr"/>
      <c r="L15" s="18">
        <f>IFERROR(IF(H15="","",H15*K15),"")</f>
        <v/>
      </c>
      <c r="M15" s="18">
        <f>IFERROR(IF(I15="","",I15*K15),"")</f>
        <v/>
      </c>
      <c r="N15" s="120">
        <f>IFERROR(N14+IFERROR(L15,0)-IFERROR(M15,0),"")</f>
        <v/>
      </c>
    </row>
    <row r="16" ht="20" customHeight="1">
      <c r="A16" s="118" t="n">
        <v>3</v>
      </c>
      <c r="B16" s="119" t="inlineStr"/>
      <c r="C16" s="119" t="inlineStr"/>
      <c r="D16" s="119" t="inlineStr"/>
      <c r="E16" s="119" t="inlineStr"/>
      <c r="F16" s="119" t="inlineStr"/>
      <c r="G16" s="119" t="inlineStr"/>
      <c r="H16" s="119" t="inlineStr"/>
      <c r="I16" s="119" t="inlineStr"/>
      <c r="J16" s="120">
        <f>IFERROR(J15+IFERROR(H16,0)-IFERROR(I16,0),"")</f>
        <v/>
      </c>
      <c r="K16" s="119" t="inlineStr"/>
      <c r="L16" s="121">
        <f>IFERROR(IF(H16="","",H16*K16),"")</f>
        <v/>
      </c>
      <c r="M16" s="121">
        <f>IFERROR(IF(I16="","",I16*K16),"")</f>
        <v/>
      </c>
      <c r="N16" s="120">
        <f>IFERROR(N15+IFERROR(L16,0)-IFERROR(M16,0),"")</f>
        <v/>
      </c>
    </row>
    <row r="17" ht="20" customHeight="1">
      <c r="A17" s="118" t="n">
        <v>4</v>
      </c>
      <c r="B17" s="16" t="inlineStr"/>
      <c r="C17" s="16" t="inlineStr"/>
      <c r="D17" s="16" t="inlineStr"/>
      <c r="E17" s="16" t="inlineStr"/>
      <c r="F17" s="16" t="inlineStr"/>
      <c r="G17" s="16" t="inlineStr"/>
      <c r="H17" s="16" t="inlineStr"/>
      <c r="I17" s="16" t="inlineStr"/>
      <c r="J17" s="120">
        <f>IFERROR(J16+IFERROR(H17,0)-IFERROR(I17,0),"")</f>
        <v/>
      </c>
      <c r="K17" s="16" t="inlineStr"/>
      <c r="L17" s="18">
        <f>IFERROR(IF(H17="","",H17*K17),"")</f>
        <v/>
      </c>
      <c r="M17" s="18">
        <f>IFERROR(IF(I17="","",I17*K17),"")</f>
        <v/>
      </c>
      <c r="N17" s="120">
        <f>IFERROR(N16+IFERROR(L17,0)-IFERROR(M17,0),"")</f>
        <v/>
      </c>
    </row>
    <row r="18" ht="20" customHeight="1">
      <c r="A18" s="118" t="n">
        <v>5</v>
      </c>
      <c r="B18" s="119" t="inlineStr"/>
      <c r="C18" s="119" t="inlineStr"/>
      <c r="D18" s="119" t="inlineStr"/>
      <c r="E18" s="119" t="inlineStr"/>
      <c r="F18" s="119" t="inlineStr"/>
      <c r="G18" s="119" t="inlineStr"/>
      <c r="H18" s="119" t="inlineStr"/>
      <c r="I18" s="119" t="inlineStr"/>
      <c r="J18" s="120">
        <f>IFERROR(J17+IFERROR(H18,0)-IFERROR(I18,0),"")</f>
        <v/>
      </c>
      <c r="K18" s="119" t="inlineStr"/>
      <c r="L18" s="121">
        <f>IFERROR(IF(H18="","",H18*K18),"")</f>
        <v/>
      </c>
      <c r="M18" s="121">
        <f>IFERROR(IF(I18="","",I18*K18),"")</f>
        <v/>
      </c>
      <c r="N18" s="120">
        <f>IFERROR(N17+IFERROR(L18,0)-IFERROR(M18,0),"")</f>
        <v/>
      </c>
    </row>
    <row r="19" ht="20" customHeight="1">
      <c r="A19" s="118" t="n">
        <v>6</v>
      </c>
      <c r="B19" s="16" t="inlineStr"/>
      <c r="C19" s="16" t="inlineStr"/>
      <c r="D19" s="16" t="inlineStr"/>
      <c r="E19" s="16" t="inlineStr"/>
      <c r="F19" s="16" t="inlineStr"/>
      <c r="G19" s="16" t="inlineStr"/>
      <c r="H19" s="16" t="inlineStr"/>
      <c r="I19" s="16" t="inlineStr"/>
      <c r="J19" s="120">
        <f>IFERROR(J18+IFERROR(H19,0)-IFERROR(I19,0),"")</f>
        <v/>
      </c>
      <c r="K19" s="16" t="inlineStr"/>
      <c r="L19" s="18">
        <f>IFERROR(IF(H19="","",H19*K19),"")</f>
        <v/>
      </c>
      <c r="M19" s="18">
        <f>IFERROR(IF(I19="","",I19*K19),"")</f>
        <v/>
      </c>
      <c r="N19" s="120">
        <f>IFERROR(N18+IFERROR(L19,0)-IFERROR(M19,0),"")</f>
        <v/>
      </c>
    </row>
    <row r="20" ht="20" customHeight="1">
      <c r="A20" s="118" t="n">
        <v>7</v>
      </c>
      <c r="B20" s="119" t="inlineStr"/>
      <c r="C20" s="119" t="inlineStr"/>
      <c r="D20" s="119" t="inlineStr"/>
      <c r="E20" s="119" t="inlineStr"/>
      <c r="F20" s="119" t="inlineStr"/>
      <c r="G20" s="119" t="inlineStr"/>
      <c r="H20" s="119" t="inlineStr"/>
      <c r="I20" s="119" t="inlineStr"/>
      <c r="J20" s="120">
        <f>IFERROR(J19+IFERROR(H20,0)-IFERROR(I20,0),"")</f>
        <v/>
      </c>
      <c r="K20" s="119" t="inlineStr"/>
      <c r="L20" s="121">
        <f>IFERROR(IF(H20="","",H20*K20),"")</f>
        <v/>
      </c>
      <c r="M20" s="121">
        <f>IFERROR(IF(I20="","",I20*K20),"")</f>
        <v/>
      </c>
      <c r="N20" s="120">
        <f>IFERROR(N19+IFERROR(L20,0)-IFERROR(M20,0),"")</f>
        <v/>
      </c>
    </row>
    <row r="21" ht="20" customHeight="1">
      <c r="A21" s="118" t="n">
        <v>8</v>
      </c>
      <c r="B21" s="16" t="inlineStr"/>
      <c r="C21" s="16" t="inlineStr"/>
      <c r="D21" s="16" t="inlineStr"/>
      <c r="E21" s="16" t="inlineStr"/>
      <c r="F21" s="16" t="inlineStr"/>
      <c r="G21" s="16" t="inlineStr"/>
      <c r="H21" s="16" t="inlineStr"/>
      <c r="I21" s="16" t="inlineStr"/>
      <c r="J21" s="120">
        <f>IFERROR(J20+IFERROR(H21,0)-IFERROR(I21,0),"")</f>
        <v/>
      </c>
      <c r="K21" s="16" t="inlineStr"/>
      <c r="L21" s="18">
        <f>IFERROR(IF(H21="","",H21*K21),"")</f>
        <v/>
      </c>
      <c r="M21" s="18">
        <f>IFERROR(IF(I21="","",I21*K21),"")</f>
        <v/>
      </c>
      <c r="N21" s="120">
        <f>IFERROR(N20+IFERROR(L21,0)-IFERROR(M21,0),"")</f>
        <v/>
      </c>
    </row>
    <row r="22" ht="20" customHeight="1">
      <c r="A22" s="118" t="n">
        <v>9</v>
      </c>
      <c r="B22" s="119" t="inlineStr"/>
      <c r="C22" s="119" t="inlineStr"/>
      <c r="D22" s="119" t="inlineStr"/>
      <c r="E22" s="119" t="inlineStr"/>
      <c r="F22" s="119" t="inlineStr"/>
      <c r="G22" s="119" t="inlineStr"/>
      <c r="H22" s="119" t="inlineStr"/>
      <c r="I22" s="119" t="inlineStr"/>
      <c r="J22" s="120">
        <f>IFERROR(J21+IFERROR(H22,0)-IFERROR(I22,0),"")</f>
        <v/>
      </c>
      <c r="K22" s="119" t="inlineStr"/>
      <c r="L22" s="121">
        <f>IFERROR(IF(H22="","",H22*K22),"")</f>
        <v/>
      </c>
      <c r="M22" s="121">
        <f>IFERROR(IF(I22="","",I22*K22),"")</f>
        <v/>
      </c>
      <c r="N22" s="120">
        <f>IFERROR(N21+IFERROR(L22,0)-IFERROR(M22,0),"")</f>
        <v/>
      </c>
    </row>
    <row r="23" ht="20" customHeight="1">
      <c r="A23" s="118" t="n">
        <v>10</v>
      </c>
      <c r="B23" s="16" t="inlineStr"/>
      <c r="C23" s="16" t="inlineStr"/>
      <c r="D23" s="16" t="inlineStr"/>
      <c r="E23" s="16" t="inlineStr"/>
      <c r="F23" s="16" t="inlineStr"/>
      <c r="G23" s="16" t="inlineStr"/>
      <c r="H23" s="16" t="inlineStr"/>
      <c r="I23" s="16" t="inlineStr"/>
      <c r="J23" s="120">
        <f>IFERROR(J22+IFERROR(H23,0)-IFERROR(I23,0),"")</f>
        <v/>
      </c>
      <c r="K23" s="16" t="inlineStr"/>
      <c r="L23" s="18">
        <f>IFERROR(IF(H23="","",H23*K23),"")</f>
        <v/>
      </c>
      <c r="M23" s="18">
        <f>IFERROR(IF(I23="","",I23*K23),"")</f>
        <v/>
      </c>
      <c r="N23" s="120">
        <f>IFERROR(N22+IFERROR(L23,0)-IFERROR(M23,0),"")</f>
        <v/>
      </c>
    </row>
    <row r="24" ht="20" customHeight="1">
      <c r="A24" s="118" t="n">
        <v>11</v>
      </c>
      <c r="B24" s="119" t="inlineStr"/>
      <c r="C24" s="119" t="inlineStr"/>
      <c r="D24" s="119" t="inlineStr"/>
      <c r="E24" s="119" t="inlineStr"/>
      <c r="F24" s="119" t="inlineStr"/>
      <c r="G24" s="119" t="inlineStr"/>
      <c r="H24" s="119" t="inlineStr"/>
      <c r="I24" s="119" t="inlineStr"/>
      <c r="J24" s="120">
        <f>IFERROR(J23+IFERROR(H24,0)-IFERROR(I24,0),"")</f>
        <v/>
      </c>
      <c r="K24" s="119" t="inlineStr"/>
      <c r="L24" s="121">
        <f>IFERROR(IF(H24="","",H24*K24),"")</f>
        <v/>
      </c>
      <c r="M24" s="121">
        <f>IFERROR(IF(I24="","",I24*K24),"")</f>
        <v/>
      </c>
      <c r="N24" s="120">
        <f>IFERROR(N23+IFERROR(L24,0)-IFERROR(M24,0),"")</f>
        <v/>
      </c>
    </row>
    <row r="25" ht="20" customHeight="1">
      <c r="A25" s="118" t="n">
        <v>12</v>
      </c>
      <c r="B25" s="16" t="inlineStr"/>
      <c r="C25" s="16" t="inlineStr"/>
      <c r="D25" s="16" t="inlineStr"/>
      <c r="E25" s="16" t="inlineStr"/>
      <c r="F25" s="16" t="inlineStr"/>
      <c r="G25" s="16" t="inlineStr"/>
      <c r="H25" s="16" t="inlineStr"/>
      <c r="I25" s="16" t="inlineStr"/>
      <c r="J25" s="120">
        <f>IFERROR(J24+IFERROR(H25,0)-IFERROR(I25,0),"")</f>
        <v/>
      </c>
      <c r="K25" s="16" t="inlineStr"/>
      <c r="L25" s="18">
        <f>IFERROR(IF(H25="","",H25*K25),"")</f>
        <v/>
      </c>
      <c r="M25" s="18">
        <f>IFERROR(IF(I25="","",I25*K25),"")</f>
        <v/>
      </c>
      <c r="N25" s="120">
        <f>IFERROR(N24+IFERROR(L25,0)-IFERROR(M25,0),"")</f>
        <v/>
      </c>
    </row>
    <row r="26" ht="20" customHeight="1">
      <c r="A26" s="118" t="n">
        <v>13</v>
      </c>
      <c r="B26" s="119" t="inlineStr"/>
      <c r="C26" s="119" t="inlineStr"/>
      <c r="D26" s="119" t="inlineStr"/>
      <c r="E26" s="119" t="inlineStr"/>
      <c r="F26" s="119" t="inlineStr"/>
      <c r="G26" s="119" t="inlineStr"/>
      <c r="H26" s="119" t="inlineStr"/>
      <c r="I26" s="119" t="inlineStr"/>
      <c r="J26" s="120">
        <f>IFERROR(J25+IFERROR(H26,0)-IFERROR(I26,0),"")</f>
        <v/>
      </c>
      <c r="K26" s="119" t="inlineStr"/>
      <c r="L26" s="121">
        <f>IFERROR(IF(H26="","",H26*K26),"")</f>
        <v/>
      </c>
      <c r="M26" s="121">
        <f>IFERROR(IF(I26="","",I26*K26),"")</f>
        <v/>
      </c>
      <c r="N26" s="120">
        <f>IFERROR(N25+IFERROR(L26,0)-IFERROR(M26,0),"")</f>
        <v/>
      </c>
    </row>
    <row r="27" ht="20" customHeight="1">
      <c r="A27" s="118" t="n">
        <v>14</v>
      </c>
      <c r="B27" s="16" t="inlineStr"/>
      <c r="C27" s="16" t="inlineStr"/>
      <c r="D27" s="16" t="inlineStr"/>
      <c r="E27" s="16" t="inlineStr"/>
      <c r="F27" s="16" t="inlineStr"/>
      <c r="G27" s="16" t="inlineStr"/>
      <c r="H27" s="16" t="inlineStr"/>
      <c r="I27" s="16" t="inlineStr"/>
      <c r="J27" s="120">
        <f>IFERROR(J26+IFERROR(H27,0)-IFERROR(I27,0),"")</f>
        <v/>
      </c>
      <c r="K27" s="16" t="inlineStr"/>
      <c r="L27" s="18">
        <f>IFERROR(IF(H27="","",H27*K27),"")</f>
        <v/>
      </c>
      <c r="M27" s="18">
        <f>IFERROR(IF(I27="","",I27*K27),"")</f>
        <v/>
      </c>
      <c r="N27" s="120">
        <f>IFERROR(N26+IFERROR(L27,0)-IFERROR(M27,0),"")</f>
        <v/>
      </c>
    </row>
    <row r="28" ht="20" customHeight="1">
      <c r="A28" s="118" t="n">
        <v>15</v>
      </c>
      <c r="B28" s="119" t="inlineStr"/>
      <c r="C28" s="119" t="inlineStr"/>
      <c r="D28" s="119" t="inlineStr"/>
      <c r="E28" s="119" t="inlineStr"/>
      <c r="F28" s="119" t="inlineStr"/>
      <c r="G28" s="119" t="inlineStr"/>
      <c r="H28" s="119" t="inlineStr"/>
      <c r="I28" s="119" t="inlineStr"/>
      <c r="J28" s="120">
        <f>IFERROR(J27+IFERROR(H28,0)-IFERROR(I28,0),"")</f>
        <v/>
      </c>
      <c r="K28" s="119" t="inlineStr"/>
      <c r="L28" s="121">
        <f>IFERROR(IF(H28="","",H28*K28),"")</f>
        <v/>
      </c>
      <c r="M28" s="121">
        <f>IFERROR(IF(I28="","",I28*K28),"")</f>
        <v/>
      </c>
      <c r="N28" s="120">
        <f>IFERROR(N27+IFERROR(L28,0)-IFERROR(M28,0),"")</f>
        <v/>
      </c>
    </row>
    <row r="29" ht="20" customHeight="1">
      <c r="A29" s="118" t="n">
        <v>16</v>
      </c>
      <c r="B29" s="16" t="inlineStr"/>
      <c r="C29" s="16" t="inlineStr"/>
      <c r="D29" s="16" t="inlineStr"/>
      <c r="E29" s="16" t="inlineStr"/>
      <c r="F29" s="16" t="inlineStr"/>
      <c r="G29" s="16" t="inlineStr"/>
      <c r="H29" s="16" t="inlineStr"/>
      <c r="I29" s="16" t="inlineStr"/>
      <c r="J29" s="120">
        <f>IFERROR(J28+IFERROR(H29,0)-IFERROR(I29,0),"")</f>
        <v/>
      </c>
      <c r="K29" s="16" t="inlineStr"/>
      <c r="L29" s="18">
        <f>IFERROR(IF(H29="","",H29*K29),"")</f>
        <v/>
      </c>
      <c r="M29" s="18">
        <f>IFERROR(IF(I29="","",I29*K29),"")</f>
        <v/>
      </c>
      <c r="N29" s="120">
        <f>IFERROR(N28+IFERROR(L29,0)-IFERROR(M29,0),"")</f>
        <v/>
      </c>
    </row>
    <row r="30" ht="20" customHeight="1">
      <c r="A30" s="118" t="n">
        <v>17</v>
      </c>
      <c r="B30" s="119" t="inlineStr"/>
      <c r="C30" s="119" t="inlineStr"/>
      <c r="D30" s="119" t="inlineStr"/>
      <c r="E30" s="119" t="inlineStr"/>
      <c r="F30" s="119" t="inlineStr"/>
      <c r="G30" s="119" t="inlineStr"/>
      <c r="H30" s="119" t="inlineStr"/>
      <c r="I30" s="119" t="inlineStr"/>
      <c r="J30" s="120">
        <f>IFERROR(J29+IFERROR(H30,0)-IFERROR(I30,0),"")</f>
        <v/>
      </c>
      <c r="K30" s="119" t="inlineStr"/>
      <c r="L30" s="121">
        <f>IFERROR(IF(H30="","",H30*K30),"")</f>
        <v/>
      </c>
      <c r="M30" s="121">
        <f>IFERROR(IF(I30="","",I30*K30),"")</f>
        <v/>
      </c>
      <c r="N30" s="120">
        <f>IFERROR(N29+IFERROR(L30,0)-IFERROR(M30,0),"")</f>
        <v/>
      </c>
    </row>
    <row r="31" ht="20" customHeight="1">
      <c r="A31" s="118" t="n">
        <v>18</v>
      </c>
      <c r="B31" s="16" t="inlineStr"/>
      <c r="C31" s="16" t="inlineStr"/>
      <c r="D31" s="16" t="inlineStr"/>
      <c r="E31" s="16" t="inlineStr"/>
      <c r="F31" s="16" t="inlineStr"/>
      <c r="G31" s="16" t="inlineStr"/>
      <c r="H31" s="16" t="inlineStr"/>
      <c r="I31" s="16" t="inlineStr"/>
      <c r="J31" s="120">
        <f>IFERROR(J30+IFERROR(H31,0)-IFERROR(I31,0),"")</f>
        <v/>
      </c>
      <c r="K31" s="16" t="inlineStr"/>
      <c r="L31" s="18">
        <f>IFERROR(IF(H31="","",H31*K31),"")</f>
        <v/>
      </c>
      <c r="M31" s="18">
        <f>IFERROR(IF(I31="","",I31*K31),"")</f>
        <v/>
      </c>
      <c r="N31" s="120">
        <f>IFERROR(N30+IFERROR(L31,0)-IFERROR(M31,0),"")</f>
        <v/>
      </c>
    </row>
    <row r="32" ht="20" customHeight="1">
      <c r="A32" s="118" t="n">
        <v>19</v>
      </c>
      <c r="B32" s="119" t="inlineStr"/>
      <c r="C32" s="119" t="inlineStr"/>
      <c r="D32" s="119" t="inlineStr"/>
      <c r="E32" s="119" t="inlineStr"/>
      <c r="F32" s="119" t="inlineStr"/>
      <c r="G32" s="119" t="inlineStr"/>
      <c r="H32" s="119" t="inlineStr"/>
      <c r="I32" s="119" t="inlineStr"/>
      <c r="J32" s="120">
        <f>IFERROR(J31+IFERROR(H32,0)-IFERROR(I32,0),"")</f>
        <v/>
      </c>
      <c r="K32" s="119" t="inlineStr"/>
      <c r="L32" s="121">
        <f>IFERROR(IF(H32="","",H32*K32),"")</f>
        <v/>
      </c>
      <c r="M32" s="121">
        <f>IFERROR(IF(I32="","",I32*K32),"")</f>
        <v/>
      </c>
      <c r="N32" s="120">
        <f>IFERROR(N31+IFERROR(L32,0)-IFERROR(M32,0),"")</f>
        <v/>
      </c>
    </row>
    <row r="33" ht="20" customHeight="1">
      <c r="A33" s="118" t="n">
        <v>20</v>
      </c>
      <c r="B33" s="16" t="inlineStr"/>
      <c r="C33" s="16" t="inlineStr"/>
      <c r="D33" s="16" t="inlineStr"/>
      <c r="E33" s="16" t="inlineStr"/>
      <c r="F33" s="16" t="inlineStr"/>
      <c r="G33" s="16" t="inlineStr"/>
      <c r="H33" s="16" t="inlineStr"/>
      <c r="I33" s="16" t="inlineStr"/>
      <c r="J33" s="120">
        <f>IFERROR(J32+IFERROR(H33,0)-IFERROR(I33,0),"")</f>
        <v/>
      </c>
      <c r="K33" s="16" t="inlineStr"/>
      <c r="L33" s="18">
        <f>IFERROR(IF(H33="","",H33*K33),"")</f>
        <v/>
      </c>
      <c r="M33" s="18">
        <f>IFERROR(IF(I33="","",I33*K33),"")</f>
        <v/>
      </c>
      <c r="N33" s="120">
        <f>IFERROR(N32+IFERROR(L33,0)-IFERROR(M33,0),"")</f>
        <v/>
      </c>
    </row>
    <row r="34" ht="20" customHeight="1">
      <c r="A34" s="118" t="n">
        <v>21</v>
      </c>
      <c r="B34" s="119" t="inlineStr"/>
      <c r="C34" s="119" t="inlineStr"/>
      <c r="D34" s="119" t="inlineStr"/>
      <c r="E34" s="119" t="inlineStr"/>
      <c r="F34" s="119" t="inlineStr"/>
      <c r="G34" s="119" t="inlineStr"/>
      <c r="H34" s="119" t="inlineStr"/>
      <c r="I34" s="119" t="inlineStr"/>
      <c r="J34" s="120">
        <f>IFERROR(J33+IFERROR(H34,0)-IFERROR(I34,0),"")</f>
        <v/>
      </c>
      <c r="K34" s="119" t="inlineStr"/>
      <c r="L34" s="121">
        <f>IFERROR(IF(H34="","",H34*K34),"")</f>
        <v/>
      </c>
      <c r="M34" s="121">
        <f>IFERROR(IF(I34="","",I34*K34),"")</f>
        <v/>
      </c>
      <c r="N34" s="120">
        <f>IFERROR(N33+IFERROR(L34,0)-IFERROR(M34,0),"")</f>
        <v/>
      </c>
    </row>
    <row r="35" ht="20" customHeight="1">
      <c r="A35" s="118" t="n">
        <v>22</v>
      </c>
      <c r="B35" s="16" t="inlineStr"/>
      <c r="C35" s="16" t="inlineStr"/>
      <c r="D35" s="16" t="inlineStr"/>
      <c r="E35" s="16" t="inlineStr"/>
      <c r="F35" s="16" t="inlineStr"/>
      <c r="G35" s="16" t="inlineStr"/>
      <c r="H35" s="16" t="inlineStr"/>
      <c r="I35" s="16" t="inlineStr"/>
      <c r="J35" s="120">
        <f>IFERROR(J34+IFERROR(H35,0)-IFERROR(I35,0),"")</f>
        <v/>
      </c>
      <c r="K35" s="16" t="inlineStr"/>
      <c r="L35" s="18">
        <f>IFERROR(IF(H35="","",H35*K35),"")</f>
        <v/>
      </c>
      <c r="M35" s="18">
        <f>IFERROR(IF(I35="","",I35*K35),"")</f>
        <v/>
      </c>
      <c r="N35" s="120">
        <f>IFERROR(N34+IFERROR(L35,0)-IFERROR(M35,0),"")</f>
        <v/>
      </c>
    </row>
    <row r="36" ht="20" customHeight="1">
      <c r="A36" s="118" t="n">
        <v>23</v>
      </c>
      <c r="B36" s="119" t="inlineStr"/>
      <c r="C36" s="119" t="inlineStr"/>
      <c r="D36" s="119" t="inlineStr"/>
      <c r="E36" s="119" t="inlineStr"/>
      <c r="F36" s="119" t="inlineStr"/>
      <c r="G36" s="119" t="inlineStr"/>
      <c r="H36" s="119" t="inlineStr"/>
      <c r="I36" s="119" t="inlineStr"/>
      <c r="J36" s="120">
        <f>IFERROR(J35+IFERROR(H36,0)-IFERROR(I36,0),"")</f>
        <v/>
      </c>
      <c r="K36" s="119" t="inlineStr"/>
      <c r="L36" s="121">
        <f>IFERROR(IF(H36="","",H36*K36),"")</f>
        <v/>
      </c>
      <c r="M36" s="121">
        <f>IFERROR(IF(I36="","",I36*K36),"")</f>
        <v/>
      </c>
      <c r="N36" s="120">
        <f>IFERROR(N35+IFERROR(L36,0)-IFERROR(M36,0),"")</f>
        <v/>
      </c>
    </row>
    <row r="37" ht="20" customHeight="1">
      <c r="A37" s="118" t="n">
        <v>24</v>
      </c>
      <c r="B37" s="16" t="inlineStr"/>
      <c r="C37" s="16" t="inlineStr"/>
      <c r="D37" s="16" t="inlineStr"/>
      <c r="E37" s="16" t="inlineStr"/>
      <c r="F37" s="16" t="inlineStr"/>
      <c r="G37" s="16" t="inlineStr"/>
      <c r="H37" s="16" t="inlineStr"/>
      <c r="I37" s="16" t="inlineStr"/>
      <c r="J37" s="120">
        <f>IFERROR(J36+IFERROR(H37,0)-IFERROR(I37,0),"")</f>
        <v/>
      </c>
      <c r="K37" s="16" t="inlineStr"/>
      <c r="L37" s="18">
        <f>IFERROR(IF(H37="","",H37*K37),"")</f>
        <v/>
      </c>
      <c r="M37" s="18">
        <f>IFERROR(IF(I37="","",I37*K37),"")</f>
        <v/>
      </c>
      <c r="N37" s="120">
        <f>IFERROR(N36+IFERROR(L37,0)-IFERROR(M37,0),"")</f>
        <v/>
      </c>
    </row>
    <row r="38" ht="20" customHeight="1">
      <c r="A38" s="118" t="n">
        <v>25</v>
      </c>
      <c r="B38" s="119" t="inlineStr"/>
      <c r="C38" s="119" t="inlineStr"/>
      <c r="D38" s="119" t="inlineStr"/>
      <c r="E38" s="119" t="inlineStr"/>
      <c r="F38" s="119" t="inlineStr"/>
      <c r="G38" s="119" t="inlineStr"/>
      <c r="H38" s="119" t="inlineStr"/>
      <c r="I38" s="119" t="inlineStr"/>
      <c r="J38" s="120">
        <f>IFERROR(J37+IFERROR(H38,0)-IFERROR(I38,0),"")</f>
        <v/>
      </c>
      <c r="K38" s="119" t="inlineStr"/>
      <c r="L38" s="121">
        <f>IFERROR(IF(H38="","",H38*K38),"")</f>
        <v/>
      </c>
      <c r="M38" s="121">
        <f>IFERROR(IF(I38="","",I38*K38),"")</f>
        <v/>
      </c>
      <c r="N38" s="120">
        <f>IFERROR(N37+IFERROR(L38,0)-IFERROR(M38,0),"")</f>
        <v/>
      </c>
    </row>
    <row r="39" ht="20" customHeight="1">
      <c r="A39" s="118" t="n">
        <v>26</v>
      </c>
      <c r="B39" s="16" t="inlineStr"/>
      <c r="C39" s="16" t="inlineStr"/>
      <c r="D39" s="16" t="inlineStr"/>
      <c r="E39" s="16" t="inlineStr"/>
      <c r="F39" s="16" t="inlineStr"/>
      <c r="G39" s="16" t="inlineStr"/>
      <c r="H39" s="16" t="inlineStr"/>
      <c r="I39" s="16" t="inlineStr"/>
      <c r="J39" s="120">
        <f>IFERROR(J38+IFERROR(H39,0)-IFERROR(I39,0),"")</f>
        <v/>
      </c>
      <c r="K39" s="16" t="inlineStr"/>
      <c r="L39" s="18">
        <f>IFERROR(IF(H39="","",H39*K39),"")</f>
        <v/>
      </c>
      <c r="M39" s="18">
        <f>IFERROR(IF(I39="","",I39*K39),"")</f>
        <v/>
      </c>
      <c r="N39" s="120">
        <f>IFERROR(N38+IFERROR(L39,0)-IFERROR(M39,0),"")</f>
        <v/>
      </c>
    </row>
    <row r="40" ht="20" customHeight="1">
      <c r="A40" s="118" t="n">
        <v>27</v>
      </c>
      <c r="B40" s="119" t="inlineStr"/>
      <c r="C40" s="119" t="inlineStr"/>
      <c r="D40" s="119" t="inlineStr"/>
      <c r="E40" s="119" t="inlineStr"/>
      <c r="F40" s="119" t="inlineStr"/>
      <c r="G40" s="119" t="inlineStr"/>
      <c r="H40" s="119" t="inlineStr"/>
      <c r="I40" s="119" t="inlineStr"/>
      <c r="J40" s="120">
        <f>IFERROR(J39+IFERROR(H40,0)-IFERROR(I40,0),"")</f>
        <v/>
      </c>
      <c r="K40" s="119" t="inlineStr"/>
      <c r="L40" s="121">
        <f>IFERROR(IF(H40="","",H40*K40),"")</f>
        <v/>
      </c>
      <c r="M40" s="121">
        <f>IFERROR(IF(I40="","",I40*K40),"")</f>
        <v/>
      </c>
      <c r="N40" s="120">
        <f>IFERROR(N39+IFERROR(L40,0)-IFERROR(M40,0),"")</f>
        <v/>
      </c>
    </row>
    <row r="41" ht="20" customHeight="1">
      <c r="A41" s="118" t="n">
        <v>28</v>
      </c>
      <c r="B41" s="16" t="inlineStr"/>
      <c r="C41" s="16" t="inlineStr"/>
      <c r="D41" s="16" t="inlineStr"/>
      <c r="E41" s="16" t="inlineStr"/>
      <c r="F41" s="16" t="inlineStr"/>
      <c r="G41" s="16" t="inlineStr"/>
      <c r="H41" s="16" t="inlineStr"/>
      <c r="I41" s="16" t="inlineStr"/>
      <c r="J41" s="120">
        <f>IFERROR(J40+IFERROR(H41,0)-IFERROR(I41,0),"")</f>
        <v/>
      </c>
      <c r="K41" s="16" t="inlineStr"/>
      <c r="L41" s="18">
        <f>IFERROR(IF(H41="","",H41*K41),"")</f>
        <v/>
      </c>
      <c r="M41" s="18">
        <f>IFERROR(IF(I41="","",I41*K41),"")</f>
        <v/>
      </c>
      <c r="N41" s="120">
        <f>IFERROR(N40+IFERROR(L41,0)-IFERROR(M41,0),"")</f>
        <v/>
      </c>
    </row>
    <row r="42" ht="20" customHeight="1">
      <c r="A42" s="118" t="n">
        <v>29</v>
      </c>
      <c r="B42" s="119" t="inlineStr"/>
      <c r="C42" s="119" t="inlineStr"/>
      <c r="D42" s="119" t="inlineStr"/>
      <c r="E42" s="119" t="inlineStr"/>
      <c r="F42" s="119" t="inlineStr"/>
      <c r="G42" s="119" t="inlineStr"/>
      <c r="H42" s="119" t="inlineStr"/>
      <c r="I42" s="119" t="inlineStr"/>
      <c r="J42" s="120">
        <f>IFERROR(J41+IFERROR(H42,0)-IFERROR(I42,0),"")</f>
        <v/>
      </c>
      <c r="K42" s="119" t="inlineStr"/>
      <c r="L42" s="121">
        <f>IFERROR(IF(H42="","",H42*K42),"")</f>
        <v/>
      </c>
      <c r="M42" s="121">
        <f>IFERROR(IF(I42="","",I42*K42),"")</f>
        <v/>
      </c>
      <c r="N42" s="120">
        <f>IFERROR(N41+IFERROR(L42,0)-IFERROR(M42,0),"")</f>
        <v/>
      </c>
    </row>
    <row r="43" ht="20" customHeight="1">
      <c r="A43" s="118" t="n">
        <v>30</v>
      </c>
      <c r="B43" s="16" t="inlineStr"/>
      <c r="C43" s="16" t="inlineStr"/>
      <c r="D43" s="16" t="inlineStr"/>
      <c r="E43" s="16" t="inlineStr"/>
      <c r="F43" s="16" t="inlineStr"/>
      <c r="G43" s="16" t="inlineStr"/>
      <c r="H43" s="16" t="inlineStr"/>
      <c r="I43" s="16" t="inlineStr"/>
      <c r="J43" s="120">
        <f>IFERROR(J42+IFERROR(H43,0)-IFERROR(I43,0),"")</f>
        <v/>
      </c>
      <c r="K43" s="16" t="inlineStr"/>
      <c r="L43" s="18">
        <f>IFERROR(IF(H43="","",H43*K43),"")</f>
        <v/>
      </c>
      <c r="M43" s="18">
        <f>IFERROR(IF(I43="","",I43*K43),"")</f>
        <v/>
      </c>
      <c r="N43" s="120">
        <f>IFERROR(N42+IFERROR(L43,0)-IFERROR(M43,0),"")</f>
        <v/>
      </c>
    </row>
    <row r="44" ht="20" customHeight="1">
      <c r="A44" s="118" t="n">
        <v>31</v>
      </c>
      <c r="B44" s="119" t="inlineStr"/>
      <c r="C44" s="119" t="inlineStr"/>
      <c r="D44" s="119" t="inlineStr"/>
      <c r="E44" s="119" t="inlineStr"/>
      <c r="F44" s="119" t="inlineStr"/>
      <c r="G44" s="119" t="inlineStr"/>
      <c r="H44" s="119" t="inlineStr"/>
      <c r="I44" s="119" t="inlineStr"/>
      <c r="J44" s="120">
        <f>IFERROR(J43+IFERROR(H44,0)-IFERROR(I44,0),"")</f>
        <v/>
      </c>
      <c r="K44" s="119" t="inlineStr"/>
      <c r="L44" s="121">
        <f>IFERROR(IF(H44="","",H44*K44),"")</f>
        <v/>
      </c>
      <c r="M44" s="121">
        <f>IFERROR(IF(I44="","",I44*K44),"")</f>
        <v/>
      </c>
      <c r="N44" s="120">
        <f>IFERROR(N43+IFERROR(L44,0)-IFERROR(M44,0),"")</f>
        <v/>
      </c>
    </row>
    <row r="45" ht="20" customHeight="1">
      <c r="A45" s="118" t="n">
        <v>32</v>
      </c>
      <c r="B45" s="16" t="inlineStr"/>
      <c r="C45" s="16" t="inlineStr"/>
      <c r="D45" s="16" t="inlineStr"/>
      <c r="E45" s="16" t="inlineStr"/>
      <c r="F45" s="16" t="inlineStr"/>
      <c r="G45" s="16" t="inlineStr"/>
      <c r="H45" s="16" t="inlineStr"/>
      <c r="I45" s="16" t="inlineStr"/>
      <c r="J45" s="120">
        <f>IFERROR(J44+IFERROR(H45,0)-IFERROR(I45,0),"")</f>
        <v/>
      </c>
      <c r="K45" s="16" t="inlineStr"/>
      <c r="L45" s="18">
        <f>IFERROR(IF(H45="","",H45*K45),"")</f>
        <v/>
      </c>
      <c r="M45" s="18">
        <f>IFERROR(IF(I45="","",I45*K45),"")</f>
        <v/>
      </c>
      <c r="N45" s="120">
        <f>IFERROR(N44+IFERROR(L45,0)-IFERROR(M45,0),"")</f>
        <v/>
      </c>
    </row>
    <row r="46" ht="20" customHeight="1">
      <c r="A46" s="118" t="n">
        <v>33</v>
      </c>
      <c r="B46" s="119" t="inlineStr"/>
      <c r="C46" s="119" t="inlineStr"/>
      <c r="D46" s="119" t="inlineStr"/>
      <c r="E46" s="119" t="inlineStr"/>
      <c r="F46" s="119" t="inlineStr"/>
      <c r="G46" s="119" t="inlineStr"/>
      <c r="H46" s="119" t="inlineStr"/>
      <c r="I46" s="119" t="inlineStr"/>
      <c r="J46" s="120">
        <f>IFERROR(J45+IFERROR(H46,0)-IFERROR(I46,0),"")</f>
        <v/>
      </c>
      <c r="K46" s="119" t="inlineStr"/>
      <c r="L46" s="121">
        <f>IFERROR(IF(H46="","",H46*K46),"")</f>
        <v/>
      </c>
      <c r="M46" s="121">
        <f>IFERROR(IF(I46="","",I46*K46),"")</f>
        <v/>
      </c>
      <c r="N46" s="120">
        <f>IFERROR(N45+IFERROR(L46,0)-IFERROR(M46,0),"")</f>
        <v/>
      </c>
    </row>
    <row r="47" ht="20" customHeight="1">
      <c r="A47" s="118" t="n">
        <v>34</v>
      </c>
      <c r="B47" s="16" t="inlineStr"/>
      <c r="C47" s="16" t="inlineStr"/>
      <c r="D47" s="16" t="inlineStr"/>
      <c r="E47" s="16" t="inlineStr"/>
      <c r="F47" s="16" t="inlineStr"/>
      <c r="G47" s="16" t="inlineStr"/>
      <c r="H47" s="16" t="inlineStr"/>
      <c r="I47" s="16" t="inlineStr"/>
      <c r="J47" s="120">
        <f>IFERROR(J46+IFERROR(H47,0)-IFERROR(I47,0),"")</f>
        <v/>
      </c>
      <c r="K47" s="16" t="inlineStr"/>
      <c r="L47" s="18">
        <f>IFERROR(IF(H47="","",H47*K47),"")</f>
        <v/>
      </c>
      <c r="M47" s="18">
        <f>IFERROR(IF(I47="","",I47*K47),"")</f>
        <v/>
      </c>
      <c r="N47" s="120">
        <f>IFERROR(N46+IFERROR(L47,0)-IFERROR(M47,0),"")</f>
        <v/>
      </c>
    </row>
    <row r="48" ht="20" customHeight="1">
      <c r="A48" s="118" t="n">
        <v>35</v>
      </c>
      <c r="B48" s="119" t="inlineStr"/>
      <c r="C48" s="119" t="inlineStr"/>
      <c r="D48" s="119" t="inlineStr"/>
      <c r="E48" s="119" t="inlineStr"/>
      <c r="F48" s="119" t="inlineStr"/>
      <c r="G48" s="119" t="inlineStr"/>
      <c r="H48" s="119" t="inlineStr"/>
      <c r="I48" s="119" t="inlineStr"/>
      <c r="J48" s="120">
        <f>IFERROR(J47+IFERROR(H48,0)-IFERROR(I48,0),"")</f>
        <v/>
      </c>
      <c r="K48" s="119" t="inlineStr"/>
      <c r="L48" s="121">
        <f>IFERROR(IF(H48="","",H48*K48),"")</f>
        <v/>
      </c>
      <c r="M48" s="121">
        <f>IFERROR(IF(I48="","",I48*K48),"")</f>
        <v/>
      </c>
      <c r="N48" s="120">
        <f>IFERROR(N47+IFERROR(L48,0)-IFERROR(M48,0),"")</f>
        <v/>
      </c>
    </row>
    <row r="49" ht="20" customHeight="1">
      <c r="A49" s="118" t="n">
        <v>36</v>
      </c>
      <c r="B49" s="16" t="inlineStr"/>
      <c r="C49" s="16" t="inlineStr"/>
      <c r="D49" s="16" t="inlineStr"/>
      <c r="E49" s="16" t="inlineStr"/>
      <c r="F49" s="16" t="inlineStr"/>
      <c r="G49" s="16" t="inlineStr"/>
      <c r="H49" s="16" t="inlineStr"/>
      <c r="I49" s="16" t="inlineStr"/>
      <c r="J49" s="120">
        <f>IFERROR(J48+IFERROR(H49,0)-IFERROR(I49,0),"")</f>
        <v/>
      </c>
      <c r="K49" s="16" t="inlineStr"/>
      <c r="L49" s="18">
        <f>IFERROR(IF(H49="","",H49*K49),"")</f>
        <v/>
      </c>
      <c r="M49" s="18">
        <f>IFERROR(IF(I49="","",I49*K49),"")</f>
        <v/>
      </c>
      <c r="N49" s="120">
        <f>IFERROR(N48+IFERROR(L49,0)-IFERROR(M49,0),"")</f>
        <v/>
      </c>
    </row>
    <row r="50" ht="20" customHeight="1">
      <c r="A50" s="118" t="n">
        <v>37</v>
      </c>
      <c r="B50" s="119" t="inlineStr"/>
      <c r="C50" s="119" t="inlineStr"/>
      <c r="D50" s="119" t="inlineStr"/>
      <c r="E50" s="119" t="inlineStr"/>
      <c r="F50" s="119" t="inlineStr"/>
      <c r="G50" s="119" t="inlineStr"/>
      <c r="H50" s="119" t="inlineStr"/>
      <c r="I50" s="119" t="inlineStr"/>
      <c r="J50" s="120">
        <f>IFERROR(J49+IFERROR(H50,0)-IFERROR(I50,0),"")</f>
        <v/>
      </c>
      <c r="K50" s="119" t="inlineStr"/>
      <c r="L50" s="121">
        <f>IFERROR(IF(H50="","",H50*K50),"")</f>
        <v/>
      </c>
      <c r="M50" s="121">
        <f>IFERROR(IF(I50="","",I50*K50),"")</f>
        <v/>
      </c>
      <c r="N50" s="120">
        <f>IFERROR(N49+IFERROR(L50,0)-IFERROR(M50,0),"")</f>
        <v/>
      </c>
    </row>
    <row r="51" ht="20" customHeight="1">
      <c r="A51" s="118" t="n">
        <v>38</v>
      </c>
      <c r="B51" s="16" t="inlineStr"/>
      <c r="C51" s="16" t="inlineStr"/>
      <c r="D51" s="16" t="inlineStr"/>
      <c r="E51" s="16" t="inlineStr"/>
      <c r="F51" s="16" t="inlineStr"/>
      <c r="G51" s="16" t="inlineStr"/>
      <c r="H51" s="16" t="inlineStr"/>
      <c r="I51" s="16" t="inlineStr"/>
      <c r="J51" s="120">
        <f>IFERROR(J50+IFERROR(H51,0)-IFERROR(I51,0),"")</f>
        <v/>
      </c>
      <c r="K51" s="16" t="inlineStr"/>
      <c r="L51" s="18">
        <f>IFERROR(IF(H51="","",H51*K51),"")</f>
        <v/>
      </c>
      <c r="M51" s="18">
        <f>IFERROR(IF(I51="","",I51*K51),"")</f>
        <v/>
      </c>
      <c r="N51" s="120">
        <f>IFERROR(N50+IFERROR(L51,0)-IFERROR(M51,0),"")</f>
        <v/>
      </c>
    </row>
    <row r="52" ht="20" customHeight="1">
      <c r="A52" s="118" t="n">
        <v>39</v>
      </c>
      <c r="B52" s="119" t="inlineStr"/>
      <c r="C52" s="119" t="inlineStr"/>
      <c r="D52" s="119" t="inlineStr"/>
      <c r="E52" s="119" t="inlineStr"/>
      <c r="F52" s="119" t="inlineStr"/>
      <c r="G52" s="119" t="inlineStr"/>
      <c r="H52" s="119" t="inlineStr"/>
      <c r="I52" s="119" t="inlineStr"/>
      <c r="J52" s="120">
        <f>IFERROR(J51+IFERROR(H52,0)-IFERROR(I52,0),"")</f>
        <v/>
      </c>
      <c r="K52" s="119" t="inlineStr"/>
      <c r="L52" s="121">
        <f>IFERROR(IF(H52="","",H52*K52),"")</f>
        <v/>
      </c>
      <c r="M52" s="121">
        <f>IFERROR(IF(I52="","",I52*K52),"")</f>
        <v/>
      </c>
      <c r="N52" s="120">
        <f>IFERROR(N51+IFERROR(L52,0)-IFERROR(M52,0),"")</f>
        <v/>
      </c>
    </row>
    <row r="53" ht="20" customHeight="1">
      <c r="A53" s="118" t="n">
        <v>40</v>
      </c>
      <c r="B53" s="16" t="inlineStr"/>
      <c r="C53" s="16" t="inlineStr"/>
      <c r="D53" s="16" t="inlineStr"/>
      <c r="E53" s="16" t="inlineStr"/>
      <c r="F53" s="16" t="inlineStr"/>
      <c r="G53" s="16" t="inlineStr"/>
      <c r="H53" s="16" t="inlineStr"/>
      <c r="I53" s="16" t="inlineStr"/>
      <c r="J53" s="120">
        <f>IFERROR(J52+IFERROR(H53,0)-IFERROR(I53,0),"")</f>
        <v/>
      </c>
      <c r="K53" s="16" t="inlineStr"/>
      <c r="L53" s="18">
        <f>IFERROR(IF(H53="","",H53*K53),"")</f>
        <v/>
      </c>
      <c r="M53" s="18">
        <f>IFERROR(IF(I53="","",I53*K53),"")</f>
        <v/>
      </c>
      <c r="N53" s="120">
        <f>IFERROR(N52+IFERROR(L53,0)-IFERROR(M53,0),"")</f>
        <v/>
      </c>
    </row>
    <row r="54" ht="20" customHeight="1">
      <c r="A54" s="118" t="n">
        <v>41</v>
      </c>
      <c r="B54" s="119" t="inlineStr"/>
      <c r="C54" s="119" t="inlineStr"/>
      <c r="D54" s="119" t="inlineStr"/>
      <c r="E54" s="119" t="inlineStr"/>
      <c r="F54" s="119" t="inlineStr"/>
      <c r="G54" s="119" t="inlineStr"/>
      <c r="H54" s="119" t="inlineStr"/>
      <c r="I54" s="119" t="inlineStr"/>
      <c r="J54" s="120">
        <f>IFERROR(J53+IFERROR(H54,0)-IFERROR(I54,0),"")</f>
        <v/>
      </c>
      <c r="K54" s="119" t="inlineStr"/>
      <c r="L54" s="121">
        <f>IFERROR(IF(H54="","",H54*K54),"")</f>
        <v/>
      </c>
      <c r="M54" s="121">
        <f>IFERROR(IF(I54="","",I54*K54),"")</f>
        <v/>
      </c>
      <c r="N54" s="120">
        <f>IFERROR(N53+IFERROR(L54,0)-IFERROR(M54,0),"")</f>
        <v/>
      </c>
    </row>
    <row r="55" ht="20" customHeight="1">
      <c r="A55" s="118" t="n">
        <v>42</v>
      </c>
      <c r="B55" s="16" t="inlineStr"/>
      <c r="C55" s="16" t="inlineStr"/>
      <c r="D55" s="16" t="inlineStr"/>
      <c r="E55" s="16" t="inlineStr"/>
      <c r="F55" s="16" t="inlineStr"/>
      <c r="G55" s="16" t="inlineStr"/>
      <c r="H55" s="16" t="inlineStr"/>
      <c r="I55" s="16" t="inlineStr"/>
      <c r="J55" s="120">
        <f>IFERROR(J54+IFERROR(H55,0)-IFERROR(I55,0),"")</f>
        <v/>
      </c>
      <c r="K55" s="16" t="inlineStr"/>
      <c r="L55" s="18">
        <f>IFERROR(IF(H55="","",H55*K55),"")</f>
        <v/>
      </c>
      <c r="M55" s="18">
        <f>IFERROR(IF(I55="","",I55*K55),"")</f>
        <v/>
      </c>
      <c r="N55" s="120">
        <f>IFERROR(N54+IFERROR(L55,0)-IFERROR(M55,0),"")</f>
        <v/>
      </c>
    </row>
    <row r="56" ht="20" customHeight="1">
      <c r="A56" s="118" t="n">
        <v>43</v>
      </c>
      <c r="B56" s="119" t="inlineStr"/>
      <c r="C56" s="119" t="inlineStr"/>
      <c r="D56" s="119" t="inlineStr"/>
      <c r="E56" s="119" t="inlineStr"/>
      <c r="F56" s="119" t="inlineStr"/>
      <c r="G56" s="119" t="inlineStr"/>
      <c r="H56" s="119" t="inlineStr"/>
      <c r="I56" s="119" t="inlineStr"/>
      <c r="J56" s="120">
        <f>IFERROR(J55+IFERROR(H56,0)-IFERROR(I56,0),"")</f>
        <v/>
      </c>
      <c r="K56" s="119" t="inlineStr"/>
      <c r="L56" s="121">
        <f>IFERROR(IF(H56="","",H56*K56),"")</f>
        <v/>
      </c>
      <c r="M56" s="121">
        <f>IFERROR(IF(I56="","",I56*K56),"")</f>
        <v/>
      </c>
      <c r="N56" s="120">
        <f>IFERROR(N55+IFERROR(L56,0)-IFERROR(M56,0),"")</f>
        <v/>
      </c>
    </row>
    <row r="57" ht="20" customHeight="1">
      <c r="A57" s="118" t="n">
        <v>44</v>
      </c>
      <c r="B57" s="16" t="inlineStr"/>
      <c r="C57" s="16" t="inlineStr"/>
      <c r="D57" s="16" t="inlineStr"/>
      <c r="E57" s="16" t="inlineStr"/>
      <c r="F57" s="16" t="inlineStr"/>
      <c r="G57" s="16" t="inlineStr"/>
      <c r="H57" s="16" t="inlineStr"/>
      <c r="I57" s="16" t="inlineStr"/>
      <c r="J57" s="120">
        <f>IFERROR(J56+IFERROR(H57,0)-IFERROR(I57,0),"")</f>
        <v/>
      </c>
      <c r="K57" s="16" t="inlineStr"/>
      <c r="L57" s="18">
        <f>IFERROR(IF(H57="","",H57*K57),"")</f>
        <v/>
      </c>
      <c r="M57" s="18">
        <f>IFERROR(IF(I57="","",I57*K57),"")</f>
        <v/>
      </c>
      <c r="N57" s="120">
        <f>IFERROR(N56+IFERROR(L57,0)-IFERROR(M57,0),"")</f>
        <v/>
      </c>
    </row>
    <row r="58" ht="20" customHeight="1">
      <c r="A58" s="118" t="n">
        <v>45</v>
      </c>
      <c r="B58" s="119" t="inlineStr"/>
      <c r="C58" s="119" t="inlineStr"/>
      <c r="D58" s="119" t="inlineStr"/>
      <c r="E58" s="119" t="inlineStr"/>
      <c r="F58" s="119" t="inlineStr"/>
      <c r="G58" s="119" t="inlineStr"/>
      <c r="H58" s="119" t="inlineStr"/>
      <c r="I58" s="119" t="inlineStr"/>
      <c r="J58" s="120">
        <f>IFERROR(J57+IFERROR(H58,0)-IFERROR(I58,0),"")</f>
        <v/>
      </c>
      <c r="K58" s="119" t="inlineStr"/>
      <c r="L58" s="121">
        <f>IFERROR(IF(H58="","",H58*K58),"")</f>
        <v/>
      </c>
      <c r="M58" s="121">
        <f>IFERROR(IF(I58="","",I58*K58),"")</f>
        <v/>
      </c>
      <c r="N58" s="120">
        <f>IFERROR(N57+IFERROR(L58,0)-IFERROR(M58,0),"")</f>
        <v/>
      </c>
    </row>
    <row r="59" ht="20" customHeight="1">
      <c r="A59" s="118" t="n">
        <v>46</v>
      </c>
      <c r="B59" s="16" t="inlineStr"/>
      <c r="C59" s="16" t="inlineStr"/>
      <c r="D59" s="16" t="inlineStr"/>
      <c r="E59" s="16" t="inlineStr"/>
      <c r="F59" s="16" t="inlineStr"/>
      <c r="G59" s="16" t="inlineStr"/>
      <c r="H59" s="16" t="inlineStr"/>
      <c r="I59" s="16" t="inlineStr"/>
      <c r="J59" s="120">
        <f>IFERROR(J58+IFERROR(H59,0)-IFERROR(I59,0),"")</f>
        <v/>
      </c>
      <c r="K59" s="16" t="inlineStr"/>
      <c r="L59" s="18">
        <f>IFERROR(IF(H59="","",H59*K59),"")</f>
        <v/>
      </c>
      <c r="M59" s="18">
        <f>IFERROR(IF(I59="","",I59*K59),"")</f>
        <v/>
      </c>
      <c r="N59" s="120">
        <f>IFERROR(N58+IFERROR(L59,0)-IFERROR(M59,0),"")</f>
        <v/>
      </c>
    </row>
    <row r="60" ht="20" customHeight="1">
      <c r="A60" s="118" t="n">
        <v>47</v>
      </c>
      <c r="B60" s="119" t="inlineStr"/>
      <c r="C60" s="119" t="inlineStr"/>
      <c r="D60" s="119" t="inlineStr"/>
      <c r="E60" s="119" t="inlineStr"/>
      <c r="F60" s="119" t="inlineStr"/>
      <c r="G60" s="119" t="inlineStr"/>
      <c r="H60" s="119" t="inlineStr"/>
      <c r="I60" s="119" t="inlineStr"/>
      <c r="J60" s="120">
        <f>IFERROR(J59+IFERROR(H60,0)-IFERROR(I60,0),"")</f>
        <v/>
      </c>
      <c r="K60" s="119" t="inlineStr"/>
      <c r="L60" s="121">
        <f>IFERROR(IF(H60="","",H60*K60),"")</f>
        <v/>
      </c>
      <c r="M60" s="121">
        <f>IFERROR(IF(I60="","",I60*K60),"")</f>
        <v/>
      </c>
      <c r="N60" s="120">
        <f>IFERROR(N59+IFERROR(L60,0)-IFERROR(M60,0),"")</f>
        <v/>
      </c>
    </row>
    <row r="61" ht="20" customHeight="1">
      <c r="A61" s="118" t="n">
        <v>48</v>
      </c>
      <c r="B61" s="16" t="inlineStr"/>
      <c r="C61" s="16" t="inlineStr"/>
      <c r="D61" s="16" t="inlineStr"/>
      <c r="E61" s="16" t="inlineStr"/>
      <c r="F61" s="16" t="inlineStr"/>
      <c r="G61" s="16" t="inlineStr"/>
      <c r="H61" s="16" t="inlineStr"/>
      <c r="I61" s="16" t="inlineStr"/>
      <c r="J61" s="120">
        <f>IFERROR(J60+IFERROR(H61,0)-IFERROR(I61,0),"")</f>
        <v/>
      </c>
      <c r="K61" s="16" t="inlineStr"/>
      <c r="L61" s="18">
        <f>IFERROR(IF(H61="","",H61*K61),"")</f>
        <v/>
      </c>
      <c r="M61" s="18">
        <f>IFERROR(IF(I61="","",I61*K61),"")</f>
        <v/>
      </c>
      <c r="N61" s="120">
        <f>IFERROR(N60+IFERROR(L61,0)-IFERROR(M61,0),"")</f>
        <v/>
      </c>
    </row>
    <row r="62" ht="20" customHeight="1">
      <c r="A62" s="118" t="n">
        <v>49</v>
      </c>
      <c r="B62" s="119" t="inlineStr"/>
      <c r="C62" s="119" t="inlineStr"/>
      <c r="D62" s="119" t="inlineStr"/>
      <c r="E62" s="119" t="inlineStr"/>
      <c r="F62" s="119" t="inlineStr"/>
      <c r="G62" s="119" t="inlineStr"/>
      <c r="H62" s="119" t="inlineStr"/>
      <c r="I62" s="119" t="inlineStr"/>
      <c r="J62" s="120">
        <f>IFERROR(J61+IFERROR(H62,0)-IFERROR(I62,0),"")</f>
        <v/>
      </c>
      <c r="K62" s="119" t="inlineStr"/>
      <c r="L62" s="121">
        <f>IFERROR(IF(H62="","",H62*K62),"")</f>
        <v/>
      </c>
      <c r="M62" s="121">
        <f>IFERROR(IF(I62="","",I62*K62),"")</f>
        <v/>
      </c>
      <c r="N62" s="120">
        <f>IFERROR(N61+IFERROR(L62,0)-IFERROR(M62,0),"")</f>
        <v/>
      </c>
    </row>
    <row r="63" ht="20" customHeight="1">
      <c r="A63" s="118" t="n">
        <v>50</v>
      </c>
      <c r="B63" s="16" t="inlineStr"/>
      <c r="C63" s="16" t="inlineStr"/>
      <c r="D63" s="16" t="inlineStr"/>
      <c r="E63" s="16" t="inlineStr"/>
      <c r="F63" s="16" t="inlineStr"/>
      <c r="G63" s="16" t="inlineStr"/>
      <c r="H63" s="16" t="inlineStr"/>
      <c r="I63" s="16" t="inlineStr"/>
      <c r="J63" s="120">
        <f>IFERROR(J62+IFERROR(H63,0)-IFERROR(I63,0),"")</f>
        <v/>
      </c>
      <c r="K63" s="16" t="inlineStr"/>
      <c r="L63" s="18">
        <f>IFERROR(IF(H63="","",H63*K63),"")</f>
        <v/>
      </c>
      <c r="M63" s="18">
        <f>IFERROR(IF(I63="","",I63*K63),"")</f>
        <v/>
      </c>
      <c r="N63" s="120">
        <f>IFERROR(N62+IFERROR(L63,0)-IFERROR(M63,0),"")</f>
        <v/>
      </c>
    </row>
    <row r="64" ht="14" customHeight="1">
      <c r="A64" s="122" t="inlineStr">
        <is>
          <t>↕  Add rows as needed</t>
        </is>
      </c>
    </row>
    <row r="65" ht="6" customHeight="1">
      <c r="A65" s="123" t="n"/>
    </row>
    <row r="66" ht="22" customHeight="1">
      <c r="A66" s="124" t="inlineStr">
        <is>
          <t>Total Receipts Qty (Period) / إجمالي الوارد :</t>
        </is>
      </c>
      <c r="L66" s="125">
        <f>SUM(H14:H63)</f>
        <v/>
      </c>
    </row>
    <row r="67" ht="22" customHeight="1">
      <c r="A67" s="124" t="inlineStr">
        <is>
          <t>Total Issues Qty (Period) / إجمالي الصادر :</t>
        </is>
      </c>
      <c r="L67" s="125">
        <f>SUM(I14:I63)</f>
        <v/>
      </c>
    </row>
    <row r="68" ht="22" customHeight="1">
      <c r="A68" s="126" t="inlineStr">
        <is>
          <t>Total Receipts Value / إجمالي قيمة الوارد :</t>
        </is>
      </c>
      <c r="L68" s="127">
        <f>SUM(L14:L63)</f>
        <v/>
      </c>
    </row>
    <row r="69" ht="22" customHeight="1">
      <c r="A69" s="126" t="inlineStr">
        <is>
          <t>Total Issues Value / إجمالي قيمة الصادر :</t>
        </is>
      </c>
      <c r="L69" s="127">
        <f>SUM(M14:M63)</f>
        <v/>
      </c>
    </row>
    <row r="70" ht="22" customHeight="1">
      <c r="A70" s="126" t="inlineStr">
        <is>
          <t>CLOSING BALANCE VALUE / قيمة رصيد آخر المدة :</t>
        </is>
      </c>
      <c r="L70" s="128">
        <f>IFERROR(N63,"")</f>
        <v/>
      </c>
    </row>
    <row r="71" ht="7" customHeight="1">
      <c r="A71" s="7" t="n"/>
    </row>
    <row r="72" ht="17" customHeight="1">
      <c r="A72" s="129" t="inlineStr">
        <is>
          <t>MOVEMENT KPIs  /  مؤشرات حركة الصنف</t>
        </is>
      </c>
    </row>
    <row r="73" ht="22" customHeight="1">
      <c r="A73" s="130" t="inlineStr">
        <is>
          <t>Turnover Rate / معدل الدوران</t>
        </is>
      </c>
      <c r="B73" s="131">
        <f>IFERROR(SUM(I14:I63)/AVERAGE(J14:J63),"")</f>
        <v/>
      </c>
      <c r="D73" s="130" t="inlineStr">
        <is>
          <t>Days of Stock / أيام المخزون</t>
        </is>
      </c>
      <c r="E73" s="131">
        <f>IFERROR(AVERAGE(J14:J63)/IFERROR(SUM(I14:I63)/30,1),"")</f>
        <v/>
      </c>
      <c r="G73" s="130" t="inlineStr">
        <is>
          <t>% Movement Active / نسبة الحركة النشطة</t>
        </is>
      </c>
      <c r="H73" s="132">
        <f>IFERROR(COUNTA(H14:H63)/50,"")</f>
        <v/>
      </c>
      <c r="J73" s="130" t="inlineStr">
        <is>
          <t>Avg. Unit Cost / متوسط سعر الوحدة</t>
        </is>
      </c>
      <c r="K73" s="131">
        <f>IFERROR(AVERAGE(K14:K63),"")</f>
        <v/>
      </c>
    </row>
    <row r="74" ht="13" customHeight="1">
      <c r="A74" s="133" t="inlineStr">
        <is>
          <t>Item Movement Report — Generate per item per period — Cross-check with Bin Card  |  تقرير حركة الصنف — يُصدَر لكل صنف لكل فترة — يُقارَن مع بطاقة المخزون  |  Rev.1.0</t>
        </is>
      </c>
    </row>
  </sheetData>
  <mergeCells count="67">
    <mergeCell ref="A2:B3"/>
    <mergeCell ref="L68:N68"/>
    <mergeCell ref="F10:G10"/>
    <mergeCell ref="G73"/>
    <mergeCell ref="A64:N64"/>
    <mergeCell ref="C9:E9"/>
    <mergeCell ref="K9:L9"/>
    <mergeCell ref="K5:L5"/>
    <mergeCell ref="F6:G6"/>
    <mergeCell ref="M9:N9"/>
    <mergeCell ref="M5:N5"/>
    <mergeCell ref="A11:N11"/>
    <mergeCell ref="D73"/>
    <mergeCell ref="A6:B6"/>
    <mergeCell ref="H7:J7"/>
    <mergeCell ref="F7:G7"/>
    <mergeCell ref="A1:N1"/>
    <mergeCell ref="A70:K70"/>
    <mergeCell ref="C2:K2"/>
    <mergeCell ref="E73:F73"/>
    <mergeCell ref="H6:J6"/>
    <mergeCell ref="A69:K69"/>
    <mergeCell ref="A7:B7"/>
    <mergeCell ref="H73:I73"/>
    <mergeCell ref="F5:G5"/>
    <mergeCell ref="M10:N10"/>
    <mergeCell ref="C8:E8"/>
    <mergeCell ref="J73"/>
    <mergeCell ref="A65:N65"/>
    <mergeCell ref="L69:N69"/>
    <mergeCell ref="A73"/>
    <mergeCell ref="C7:E7"/>
    <mergeCell ref="A66:K66"/>
    <mergeCell ref="F8:G8"/>
    <mergeCell ref="B73:C73"/>
    <mergeCell ref="A74:N74"/>
    <mergeCell ref="M7:N7"/>
    <mergeCell ref="M6:N6"/>
    <mergeCell ref="K8:L8"/>
    <mergeCell ref="H5:J5"/>
    <mergeCell ref="A5:B5"/>
    <mergeCell ref="H8:J8"/>
    <mergeCell ref="K6:L6"/>
    <mergeCell ref="L70:N70"/>
    <mergeCell ref="C3:K3"/>
    <mergeCell ref="A71:N71"/>
    <mergeCell ref="L2:N2"/>
    <mergeCell ref="A8:B8"/>
    <mergeCell ref="M8:N8"/>
    <mergeCell ref="F9:G9"/>
    <mergeCell ref="C6:E6"/>
    <mergeCell ref="L67:N67"/>
    <mergeCell ref="K7:L7"/>
    <mergeCell ref="H10:J10"/>
    <mergeCell ref="K73:L73"/>
    <mergeCell ref="C5:E5"/>
    <mergeCell ref="A4:N4"/>
    <mergeCell ref="L66:N66"/>
    <mergeCell ref="A10:B10"/>
    <mergeCell ref="K10:L10"/>
    <mergeCell ref="A72:N72"/>
    <mergeCell ref="H9:J9"/>
    <mergeCell ref="A68:K68"/>
    <mergeCell ref="A9:B9"/>
    <mergeCell ref="L3:N3"/>
    <mergeCell ref="A67:K67"/>
    <mergeCell ref="C10:E10"/>
  </mergeCells>
  <pageMargins left="0.5" right="0.5" top="0.5" bottom="0.5" header="0.5" footer="0.5"/>
  <pageSetup orientation="landscape" paperSize="9"/>
</worksheet>
</file>

<file path=xl/worksheets/sheet6.xml><?xml version="1.0" encoding="utf-8"?>
<worksheet xmlns="http://schemas.openxmlformats.org/spreadsheetml/2006/main">
  <sheetPr>
    <outlinePr summaryBelow="1" summaryRight="1"/>
    <pageSetUpPr/>
  </sheetPr>
  <dimension ref="A1:C20"/>
  <sheetViews>
    <sheetView showGridLines="0" workbookViewId="0">
      <selection activeCell="A1" sqref="A1"/>
    </sheetView>
  </sheetViews>
  <sheetFormatPr baseColWidth="8" defaultRowHeight="15"/>
  <cols>
    <col width="32" customWidth="1" min="1" max="1"/>
    <col width="18" customWidth="1" min="2" max="2"/>
    <col width="50" customWidth="1" min="3" max="3"/>
  </cols>
  <sheetData>
    <row r="1" ht="38" customHeight="1">
      <c r="A1" s="134" t="inlineStr">
        <is>
          <t>COMPLETE USER GUIDE — ALL 5 FORMS  /  الدليل الشامل — جميع النماذج الخمسة</t>
        </is>
      </c>
    </row>
    <row r="2" ht="22" customHeight="1">
      <c r="A2" s="135" t="inlineStr">
        <is>
          <t>FORM 1: Physical Inventory Count Sheet
محضر الجرد الدوري والسنوي</t>
        </is>
      </c>
    </row>
    <row r="3" ht="18" customHeight="1">
      <c r="A3" s="136" t="inlineStr">
        <is>
          <t>Sheet Reference:</t>
        </is>
      </c>
      <c r="B3" s="119" t="inlineStr">
        <is>
          <t>Sheet 1</t>
        </is>
      </c>
      <c r="C3" s="112" t="inlineStr"/>
    </row>
    <row r="4" ht="50" customHeight="1">
      <c r="A4" s="137" t="inlineStr">
        <is>
          <t>Description &amp; Instructions:
الوصف والتعليمات:</t>
        </is>
      </c>
      <c r="B4" s="138" t="inlineStr">
        <is>
          <t>Annual/Periodic/Cycle inventory count. Use to record actual physical quantities vs system quantities. Freeze stock movement before count. Two independent counters required. Third count if variance &gt; tolerance. جرد سنوي/دوري. يُسجَّل الكميات الفعلية مقابل كميات النظام. تجميد الحركة قبل الجرد. عادَّان مستقلان.</t>
        </is>
      </c>
    </row>
    <row r="6" ht="22" customHeight="1">
      <c r="A6" s="135" t="inlineStr">
        <is>
          <t>FORM 2: Variance Adjustment Form
نموذج تسوية فروق الجرد</t>
        </is>
      </c>
    </row>
    <row r="7" ht="18" customHeight="1">
      <c r="A7" s="136" t="inlineStr">
        <is>
          <t>Sheet Reference:</t>
        </is>
      </c>
      <c r="B7" s="119" t="inlineStr">
        <is>
          <t>Sheet 2</t>
        </is>
      </c>
      <c r="C7" s="112" t="inlineStr"/>
    </row>
    <row r="8" ht="50" customHeight="1">
      <c r="A8" s="137" t="inlineStr">
        <is>
          <t>Description &amp; Instructions:
الوصف والتعليمات:</t>
        </is>
      </c>
      <c r="B8" s="138" t="inlineStr">
        <is>
          <t>Post-count form to investigate and adjust variances found. Each variance needs investigation and root cause. Surplus items: increase stock. Shortage items: investigate then write-off if approved. Finance + GM approval required. يُعبَّأ بعد الجرد لتسوية الفروق. كل فرق يحتاج تحقيقاً وسبباً جذرياً. موافقة المالية والمدير العام إلزامية.</t>
        </is>
      </c>
    </row>
    <row r="10" ht="22" customHeight="1">
      <c r="A10" s="135" t="inlineStr">
        <is>
          <t>FORM 3: Stock Item Card / Bin Card
بطاقة الصنف — كرت المخزون</t>
        </is>
      </c>
    </row>
    <row r="11" ht="18" customHeight="1">
      <c r="A11" s="136" t="inlineStr">
        <is>
          <t>Sheet Reference:</t>
        </is>
      </c>
      <c r="B11" s="119" t="inlineStr">
        <is>
          <t>Sheet 3</t>
        </is>
      </c>
      <c r="C11" s="112" t="inlineStr"/>
    </row>
    <row r="12" ht="50" customHeight="1">
      <c r="A12" s="137" t="inlineStr">
        <is>
          <t>Description &amp; Instructions:
الوصف والتعليمات:</t>
        </is>
      </c>
      <c r="B12" s="138" t="inlineStr">
        <is>
          <t>Perpetual record for ONE specific item. Update after EVERY single transaction (receipt, issue, adjustment). Shows running balance at all times. One card per item per store. Physical card attached to bin/shelf. سجل دائم لصنف واحد. يُحدَّث بعد كل حركة. يُظهر الرصيد الحالي دائماً. بطاقة واحدة لكل صنف في كل مخزن.</t>
        </is>
      </c>
    </row>
    <row r="14" ht="22" customHeight="1">
      <c r="A14" s="135" t="inlineStr">
        <is>
          <t>FORM 4: Physical Count Tag &amp; Tally Sheet
بطاقة وورقة تعداد الجرد الفعلي</t>
        </is>
      </c>
    </row>
    <row r="15" ht="18" customHeight="1">
      <c r="A15" s="136" t="inlineStr">
        <is>
          <t>Sheet Reference:</t>
        </is>
      </c>
      <c r="B15" s="119" t="inlineStr">
        <is>
          <t>Sheet 4</t>
        </is>
      </c>
      <c r="C15" s="112" t="inlineStr"/>
    </row>
    <row r="16" ht="50" customHeight="1">
      <c r="A16" s="137" t="inlineStr">
        <is>
          <t>Description &amp; Instructions:
الوصف والتعليمات:</t>
        </is>
      </c>
      <c r="B16" s="138" t="inlineStr">
        <is>
          <t>Used DURING the physical count at each bin/location. Two counters count INDEPENDENTLY without discussion. If Counter1 ≠ Counter2: do 3rd count. Final count = reconciled figure. Supervisor signs off each tag. تُستخدم أثناء الجرد عند كل رف/موقع. كل عادّ يعد مستقلاً. إذا اختلف العادَّان: عد ثالث.</t>
        </is>
      </c>
    </row>
    <row r="18" ht="22" customHeight="1">
      <c r="A18" s="135" t="inlineStr">
        <is>
          <t>FORM 5: Item Movement Report
تقرير حركة الأصناف</t>
        </is>
      </c>
    </row>
    <row r="19" ht="18" customHeight="1">
      <c r="A19" s="136" t="inlineStr">
        <is>
          <t>Sheet Reference:</t>
        </is>
      </c>
      <c r="B19" s="119" t="inlineStr">
        <is>
          <t>Sheet 5</t>
        </is>
      </c>
      <c r="C19" s="112" t="inlineStr"/>
    </row>
    <row r="20" ht="50" customHeight="1">
      <c r="A20" s="137" t="inlineStr">
        <is>
          <t>Description &amp; Instructions:
الوصف والتعليمات:</t>
        </is>
      </c>
      <c r="B20" s="138" t="inlineStr">
        <is>
          <t>Chronological transaction history for any item over any selected period. Shows every receipt, issue and balance. Running balance updated after each line. KPIs: turnover rate, days of stock. Cross-check with bin card. سجل زمني تاريخي لجميع حركات أي صنف. يُظهر كل وارد وصادر والرصيد. يُقارَن مع بطاقة المخزون.</t>
        </is>
      </c>
    </row>
  </sheetData>
  <mergeCells count="11">
    <mergeCell ref="A10:C10"/>
    <mergeCell ref="B16:C16"/>
    <mergeCell ref="A1:C1"/>
    <mergeCell ref="A14:C14"/>
    <mergeCell ref="B20:C20"/>
    <mergeCell ref="A6:C6"/>
    <mergeCell ref="A18:C18"/>
    <mergeCell ref="B8:C8"/>
    <mergeCell ref="B4:C4"/>
    <mergeCell ref="A2:C2"/>
    <mergeCell ref="B12:C1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12"/>
  <sheetViews>
    <sheetView showGridLines="0" workbookViewId="0">
      <selection activeCell="A1" sqref="A1"/>
    </sheetView>
  </sheetViews>
  <sheetFormatPr baseColWidth="8" defaultRowHeight="15"/>
  <cols>
    <col width="28" customWidth="1" min="1" max="1"/>
    <col width="28" customWidth="1" min="2" max="2"/>
    <col width="28" customWidth="1" min="3" max="3"/>
    <col width="28" customWidth="1" min="4" max="4"/>
    <col width="28" customWidth="1" min="5" max="5"/>
  </cols>
  <sheetData>
    <row r="1" ht="34" customHeight="1">
      <c r="A1" s="134" t="inlineStr">
        <is>
          <t>REFERENCE LOOKUP TABLES  /  جداول المرجع الشاملة لجميع النماذج</t>
        </is>
      </c>
    </row>
    <row r="3" ht="22" customHeight="1">
      <c r="A3" s="136" t="inlineStr">
        <is>
          <t>Count Type / نوع الجرد</t>
        </is>
      </c>
      <c r="B3" s="136" t="inlineStr">
        <is>
          <t>Voucher Movement Type / نوع الحركة</t>
        </is>
      </c>
      <c r="C3" s="136" t="inlineStr">
        <is>
          <t>Variance Cause / سبب الفرق</t>
        </is>
      </c>
      <c r="D3" s="136" t="inlineStr">
        <is>
          <t>Adjustment Type / نوع التسوية</t>
        </is>
      </c>
      <c r="E3" s="136" t="inlineStr">
        <is>
          <t>Valuation Method / طريقة التقييم</t>
        </is>
      </c>
    </row>
    <row r="4" ht="18" customHeight="1">
      <c r="A4" s="139" t="inlineStr">
        <is>
          <t>Annual Count / جرد سنوي</t>
        </is>
      </c>
      <c r="B4" s="139" t="inlineStr">
        <is>
          <t>Receipt / وارد</t>
        </is>
      </c>
      <c r="C4" s="139" t="inlineStr">
        <is>
          <t>Counting Error / خطأ في العد</t>
        </is>
      </c>
      <c r="D4" s="139" t="inlineStr">
        <is>
          <t>Write-Up (Surplus) / تسوية زيادة</t>
        </is>
      </c>
      <c r="E4" s="139" t="inlineStr">
        <is>
          <t>FIFO / الوارد أولاً صادر أولاً</t>
        </is>
      </c>
    </row>
    <row r="5" ht="18" customHeight="1">
      <c r="A5" s="140" t="inlineStr">
        <is>
          <t>Bi-Annual / نصف سنوي</t>
        </is>
      </c>
      <c r="B5" s="140" t="inlineStr">
        <is>
          <t>Issue / صادر</t>
        </is>
      </c>
      <c r="C5" s="140" t="inlineStr">
        <is>
          <t>Unrecorded Transaction / حركة غير مسجلة</t>
        </is>
      </c>
      <c r="D5" s="140" t="inlineStr">
        <is>
          <t>Write-Down (Shortage) / تسوية نقص</t>
        </is>
      </c>
      <c r="E5" s="140" t="inlineStr">
        <is>
          <t>LIFO / الوارد أخيراً صادر أولاً</t>
        </is>
      </c>
    </row>
    <row r="6" ht="18" customHeight="1">
      <c r="A6" s="139" t="inlineStr">
        <is>
          <t>Quarterly / ربع سنوي</t>
        </is>
      </c>
      <c r="B6" s="139" t="inlineStr">
        <is>
          <t>Return / مرتجع</t>
        </is>
      </c>
      <c r="C6" s="139" t="inlineStr">
        <is>
          <t>Theft / سرقة</t>
        </is>
      </c>
      <c r="D6" s="139" t="inlineStr">
        <is>
          <t>Reclass / إعادة تصنيف</t>
        </is>
      </c>
      <c r="E6" s="139" t="inlineStr">
        <is>
          <t>Weighted Average / المتوسط المرجح</t>
        </is>
      </c>
    </row>
    <row r="7" ht="18" customHeight="1">
      <c r="A7" s="140" t="inlineStr">
        <is>
          <t>Monthly / شهري</t>
        </is>
      </c>
      <c r="B7" s="140" t="inlineStr">
        <is>
          <t>Transfer IN / تحويل وارد</t>
        </is>
      </c>
      <c r="C7" s="140" t="inlineStr">
        <is>
          <t>Damage / تلف</t>
        </is>
      </c>
      <c r="D7" s="140" t="inlineStr">
        <is>
          <t>Cost Adjustment / تسوية سعر</t>
        </is>
      </c>
      <c r="E7" s="140" t="inlineStr">
        <is>
          <t>Standard Cost / التكلفة المعيارية</t>
        </is>
      </c>
    </row>
    <row r="8" ht="18" customHeight="1">
      <c r="A8" s="139" t="inlineStr">
        <is>
          <t>Cycle Count / متدحرج</t>
        </is>
      </c>
      <c r="B8" s="139" t="inlineStr">
        <is>
          <t>Transfer OUT / تحويل صادر</t>
        </is>
      </c>
      <c r="C8" s="139" t="inlineStr">
        <is>
          <t>Evaporation/Shrinkage / تبخر/نقص طبيعي</t>
        </is>
      </c>
      <c r="D8" s="139" t="inlineStr">
        <is>
          <t>Location Transfer / نقل موقع</t>
        </is>
      </c>
      <c r="E8" s="139" t="inlineStr">
        <is>
          <t>Specific Identification / تحديد فردي</t>
        </is>
      </c>
    </row>
    <row r="9" ht="18" customHeight="1">
      <c r="A9" s="140" t="inlineStr">
        <is>
          <t>Spot Check / عشوائي</t>
        </is>
      </c>
      <c r="B9" s="140" t="inlineStr">
        <is>
          <t>Adjustment + / تسوية زيادة</t>
        </is>
      </c>
      <c r="C9" s="140" t="inlineStr">
        <is>
          <t>System Error / خطأ في النظام</t>
        </is>
      </c>
      <c r="D9" s="140" t="inlineStr">
        <is>
          <t>Quarantine / حجر</t>
        </is>
      </c>
      <c r="E9" s="140" t="inlineStr">
        <is>
          <t>FEFO / الأقرب انتهاء أولاً</t>
        </is>
      </c>
    </row>
    <row r="10" ht="18" customHeight="1">
      <c r="A10" s="139" t="inlineStr">
        <is>
          <t>Pre-Audit Count / قبل المراجعة</t>
        </is>
      </c>
      <c r="B10" s="139" t="inlineStr">
        <is>
          <t>Adjustment - / تسوية نقص</t>
        </is>
      </c>
      <c r="C10" s="139" t="inlineStr">
        <is>
          <t>Misplaced Item / صنف في مكان خاطئ</t>
        </is>
      </c>
      <c r="D10" s="139" t="inlineStr">
        <is>
          <t>Insurance Claim / مطالبة تأمين</t>
        </is>
      </c>
    </row>
    <row r="11" ht="18" customHeight="1">
      <c r="A11" s="140" t="inlineStr">
        <is>
          <t>Post-Incident / بعد حادث</t>
        </is>
      </c>
      <c r="B11" s="140" t="inlineStr">
        <is>
          <t>Write-Off / شطب</t>
        </is>
      </c>
      <c r="C11" s="140" t="inlineStr">
        <is>
          <t>Expiry / انتهاء صلاحية</t>
        </is>
      </c>
    </row>
    <row r="12" ht="18" customHeight="1">
      <c r="B12" s="139" t="inlineStr">
        <is>
          <t>Opening Balance / أول المدة</t>
        </is>
      </c>
      <c r="C12" s="139" t="inlineStr">
        <is>
          <t>Double Counting / عد مزدوج</t>
        </is>
      </c>
    </row>
  </sheetData>
  <mergeCells count="1">
    <mergeCell ref="A1:E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2026-03-22T13:52:55Z</dcterms:created>
  <dcterms:modified xmlns:dcterms="http://purl.org/dc/terms/" xmlns:xsi="http://www.w3.org/2001/XMLSchema-instance" xsi:type="dcterms:W3CDTF">2026-03-22T13:52:55Z</dcterms:modified>
</cp:coreProperties>
</file>