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shiba\Downloads\"/>
    </mc:Choice>
  </mc:AlternateContent>
  <xr:revisionPtr revIDLastSave="0" documentId="13_ncr:1_{24880811-3EAD-404F-919A-775EE46912E5}" xr6:coauthVersionLast="47" xr6:coauthVersionMax="47" xr10:uidLastSave="{00000000-0000-0000-0000-000000000000}"/>
  <bookViews>
    <workbookView xWindow="-120" yWindow="-120" windowWidth="20730" windowHeight="11310" xr2:uid="{004DF62D-E2DC-4264-93CE-97CECF43AA2A}"/>
  </bookViews>
  <sheets>
    <sheet name="إدخال البيانات" sheetId="1" r:id="rId1"/>
    <sheet name="الحسابات" sheetId="2" r:id="rId2"/>
    <sheet name="لوحة التحكم" sheetId="3" r:id="rId3"/>
    <sheet name="تعليمات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3" l="1"/>
  <c r="B6" i="3"/>
  <c r="B5" i="3"/>
  <c r="D5" i="2"/>
  <c r="D4" i="2"/>
  <c r="D3" i="2"/>
  <c r="D8" i="2"/>
  <c r="D7" i="2"/>
  <c r="D6" i="2"/>
  <c r="B4" i="3" l="1"/>
  <c r="B3" i="3"/>
</calcChain>
</file>

<file path=xl/sharedStrings.xml><?xml version="1.0" encoding="utf-8"?>
<sst xmlns="http://schemas.openxmlformats.org/spreadsheetml/2006/main" count="74" uniqueCount="72">
  <si>
    <t>📊 قسم 1: بيانات المخزون الأساسية</t>
  </si>
  <si>
    <t>📊 قسم 2: بيانات الجرد والدقة</t>
  </si>
  <si>
    <t>📊 قسم 3: بيانات الخدمة والمرتجعات</t>
  </si>
  <si>
    <t>الشهر</t>
  </si>
  <si>
    <t>مخزون أول المدة</t>
  </si>
  <si>
    <t>مخزون آخر المدة</t>
  </si>
  <si>
    <t>تكلفة البضاعة المباعة</t>
  </si>
  <si>
    <t>الرصيد النظامي</t>
  </si>
  <si>
    <t>الرصيد الفعلي</t>
  </si>
  <si>
    <t>إجمالي الطلبات</t>
  </si>
  <si>
    <t>الطلبات المسلمة في الوقت</t>
  </si>
  <si>
    <t>عدد المرتجعات</t>
  </si>
  <si>
    <t>يناير</t>
  </si>
  <si>
    <t>فبراير</t>
  </si>
  <si>
    <t>مارس</t>
  </si>
  <si>
    <t>ابريل</t>
  </si>
  <si>
    <t>مايو</t>
  </si>
  <si>
    <t>يونيه</t>
  </si>
  <si>
    <t>يوليو</t>
  </si>
  <si>
    <t>اغسطس</t>
  </si>
  <si>
    <t>ستيمبر</t>
  </si>
  <si>
    <t>أكتوبر</t>
  </si>
  <si>
    <t>نوفمبر</t>
  </si>
  <si>
    <t>ديسمبر</t>
  </si>
  <si>
    <t>المؤشر</t>
  </si>
  <si>
    <t>الصيغة</t>
  </si>
  <si>
    <t>النتيجة</t>
  </si>
  <si>
    <t>أيام تغطية المخزون</t>
  </si>
  <si>
    <t>دقة الجرد (%)</t>
  </si>
  <si>
    <t xml:space="preserve">	
تكلفة الاحتجاز التقريبية</t>
  </si>
  <si>
    <t>مستوى الخدمة (%)</t>
  </si>
  <si>
    <t>معدل المرتجعات (%)</t>
  </si>
  <si>
    <t>📊 مؤشرات أداء المخازن - ملخص سريع</t>
  </si>
  <si>
    <t>معدل الدوران</t>
  </si>
  <si>
    <t xml:space="preserve">	
أيام التغطية</t>
  </si>
  <si>
    <t>دقة الجرد %</t>
  </si>
  <si>
    <t>مستوى الخدمة %</t>
  </si>
  <si>
    <t>معدل المرتجعات %</t>
  </si>
  <si>
    <t>1. اذهب لصفحة "إدخال البيانات" وامسح الأرقام التجريبية.</t>
  </si>
  <si>
    <t>2. أدخل أرقام مخزنك الحقيقية في الخلايا الفارغة (العمود B حتى I).</t>
  </si>
  <si>
    <t>3. ارجع لصفحة "لوحة التحكم" هتلاقي كل المؤشرات اتحسبت تلقائياً.</t>
  </si>
  <si>
    <t>4. لا تعدل في صفحة "الحسابات" عشان المعادلات متتخربش.</t>
  </si>
  <si>
    <t>5. احفظ نسخة شهرية باسم: مؤشرات_يناير_2026.xlsx</t>
  </si>
  <si>
    <t xml:space="preserve"> إدخال البيانات الشهرية                </t>
  </si>
  <si>
    <t xml:space="preserve"> 📊 مؤشرات أداء المخازن - ملخص سريع</t>
  </si>
  <si>
    <t xml:space="preserve"> 📦 معدل دوران المخزون:    [ 4.2 ] مرة/سنة</t>
  </si>
  <si>
    <t xml:space="preserve"> معدل الدوران أقل من 3 ← "مخزون راكد</t>
  </si>
  <si>
    <t xml:space="preserve"> دقة الجرد أقل من 95% ← "مراجعة مطلوبة</t>
  </si>
  <si>
    <t xml:space="preserve"> ⏱️ أيام تغطية المخزون:    [ 87 ] يوم</t>
  </si>
  <si>
    <t xml:space="preserve"> 🎯 دقة الجرد:             [ 98.5 ] %</t>
  </si>
  <si>
    <t>💰 تكلفة الاحتجاز:        [ 125,000 ] ج.م</t>
  </si>
  <si>
    <t xml:space="preserve"> 📈 مستوى الخدمة:          [ 96.2 ] % </t>
  </si>
  <si>
    <t xml:space="preserve">🔄 معدل المرتجعات:        [ 2.1 ] % </t>
  </si>
  <si>
    <t xml:space="preserve"> 🧮 حساب مؤشرات الأداء (تلقائي)</t>
  </si>
  <si>
    <t>تكلفة البضاعة المباعة ÷ متوسط المخزون</t>
  </si>
  <si>
    <t>معدل دوران المخزون(Inventory Turnover)</t>
  </si>
  <si>
    <t>365 ÷ الصيغة :  معدل الدوران</t>
  </si>
  <si>
    <t xml:space="preserve"> الصيغة : (الأصناف المطابقة ÷ إجمالي الأصناف) × 100 </t>
  </si>
  <si>
    <t xml:space="preserve"> الصيغة: متوسط المخزون × نسبة تكلفة الاحتجاز (20-30%)</t>
  </si>
  <si>
    <t xml:space="preserve"> الصيغة: (الطلبات المسلمة في الوقت ÷ إجمالي الطلبات) × 100 </t>
  </si>
  <si>
    <t xml:space="preserve"> الصيغة: (عدد المرتجعات ÷ إجمالي الطلبات) × 100 </t>
  </si>
  <si>
    <t xml:space="preserve"> الهدف: ≤ 3% </t>
  </si>
  <si>
    <t xml:space="preserve"> الهدف: ≥ 95% </t>
  </si>
  <si>
    <t xml:space="preserve"> التفسير: كم تكلفك تخزين البضاعة سنوياً؟ </t>
  </si>
  <si>
    <t xml:space="preserve"> أو ببساطة: =(الرصيد الفعلي ÷ الرصيد النظامي) × 100</t>
  </si>
  <si>
    <t xml:space="preserve"> الهدف: 60-90 يوم (حسب طبيعة البضاعة) </t>
  </si>
  <si>
    <t xml:space="preserve"> الهدف: 4-6 مرات/سنة (يعتمد على القطاع) </t>
  </si>
  <si>
    <t xml:space="preserve"> ملاحظة: النسبة تختلف حسب: إيجار، كهرباء، تأمين</t>
  </si>
  <si>
    <t xml:space="preserve"> التفسير: كم يوم يكفي المخزون الحالي؟ </t>
  </si>
  <si>
    <t xml:space="preserve"> التفسير: كم مرة يتم بيع واستبدال المخزون في السنة</t>
  </si>
  <si>
    <t>التفسير</t>
  </si>
  <si>
    <t>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</si>
</sst>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1"/>
      <color rgb="FF1D1D1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/>
    </xf>
    <xf numFmtId="0" fontId="5" fillId="0" borderId="0" xfId="0" applyFont="1"/>
  </cellXfs>
  <cellStyles count="1">
    <cellStyle name="Normal" xfId="0" builtinId="0"/>
  </cellStyles>
  <dxfs count="4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3B9A3-4B1C-4993-9420-992A940477AB}">
  <sheetPr>
    <tabColor rgb="FF00B050"/>
  </sheetPr>
  <dimension ref="A1:I15"/>
  <sheetViews>
    <sheetView tabSelected="1" view="pageBreakPreview" zoomScale="90" zoomScaleNormal="90" zoomScaleSheetLayoutView="90" workbookViewId="0">
      <selection activeCell="B4" sqref="B4"/>
    </sheetView>
  </sheetViews>
  <sheetFormatPr defaultRowHeight="22.5" customHeight="1" x14ac:dyDescent="0.25"/>
  <cols>
    <col min="1" max="1" width="7.140625" bestFit="1" customWidth="1"/>
    <col min="2" max="2" width="13.42578125" bestFit="1" customWidth="1"/>
    <col min="3" max="3" width="14" bestFit="1" customWidth="1"/>
    <col min="4" max="4" width="17" bestFit="1" customWidth="1"/>
    <col min="5" max="5" width="12" bestFit="1" customWidth="1"/>
    <col min="6" max="6" width="11.42578125" bestFit="1" customWidth="1"/>
    <col min="7" max="7" width="12" bestFit="1" customWidth="1"/>
    <col min="8" max="8" width="20.5703125" bestFit="1" customWidth="1"/>
    <col min="9" max="9" width="12.42578125" bestFit="1" customWidth="1"/>
    <col min="10" max="10" width="3.85546875" customWidth="1"/>
    <col min="11" max="11" width="4" customWidth="1"/>
  </cols>
  <sheetData>
    <row r="1" spans="1:9" ht="22.5" customHeight="1" x14ac:dyDescent="0.25">
      <c r="A1" s="10" t="s">
        <v>43</v>
      </c>
      <c r="B1" s="10"/>
      <c r="C1" s="10"/>
      <c r="D1" s="10"/>
      <c r="E1" s="10"/>
      <c r="F1" s="10"/>
      <c r="G1" s="10"/>
      <c r="H1" s="10"/>
      <c r="I1" s="10"/>
    </row>
    <row r="2" spans="1:9" ht="22.5" customHeight="1" x14ac:dyDescent="0.25">
      <c r="A2" s="7" t="s">
        <v>3</v>
      </c>
      <c r="B2" s="8" t="s">
        <v>0</v>
      </c>
      <c r="C2" s="8"/>
      <c r="D2" s="8"/>
      <c r="E2" s="9" t="s">
        <v>1</v>
      </c>
      <c r="F2" s="9"/>
      <c r="G2" s="11" t="s">
        <v>2</v>
      </c>
      <c r="H2" s="11"/>
      <c r="I2" s="11"/>
    </row>
    <row r="3" spans="1:9" ht="22.5" customHeight="1" x14ac:dyDescent="0.25">
      <c r="A3" s="7"/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</row>
    <row r="4" spans="1:9" ht="22.5" customHeight="1" x14ac:dyDescent="0.25">
      <c r="A4" s="4" t="s">
        <v>12</v>
      </c>
      <c r="B4" s="1"/>
      <c r="C4" s="1"/>
      <c r="D4" s="1"/>
      <c r="E4" s="1"/>
      <c r="F4" s="1"/>
      <c r="G4" s="1"/>
      <c r="H4" s="1"/>
      <c r="I4" s="1"/>
    </row>
    <row r="5" spans="1:9" ht="22.5" customHeight="1" x14ac:dyDescent="0.25">
      <c r="A5" s="4" t="s">
        <v>13</v>
      </c>
      <c r="B5" s="1"/>
      <c r="C5" s="1"/>
      <c r="D5" s="1"/>
      <c r="E5" s="1"/>
      <c r="F5" s="1"/>
      <c r="G5" s="1"/>
      <c r="H5" s="1"/>
      <c r="I5" s="1"/>
    </row>
    <row r="6" spans="1:9" ht="22.5" customHeight="1" x14ac:dyDescent="0.25">
      <c r="A6" s="4" t="s">
        <v>14</v>
      </c>
      <c r="B6" s="1"/>
      <c r="C6" s="1"/>
      <c r="D6" s="1"/>
      <c r="E6" s="1"/>
      <c r="F6" s="1"/>
      <c r="G6" s="1"/>
      <c r="H6" s="1"/>
      <c r="I6" s="1"/>
    </row>
    <row r="7" spans="1:9" ht="22.5" customHeight="1" x14ac:dyDescent="0.25">
      <c r="A7" s="4" t="s">
        <v>15</v>
      </c>
      <c r="B7" s="1"/>
      <c r="C7" s="1"/>
      <c r="D7" s="1"/>
      <c r="E7" s="1"/>
      <c r="F7" s="1"/>
      <c r="G7" s="1"/>
      <c r="H7" s="1"/>
      <c r="I7" s="1"/>
    </row>
    <row r="8" spans="1:9" ht="22.5" customHeight="1" x14ac:dyDescent="0.25">
      <c r="A8" s="4" t="s">
        <v>16</v>
      </c>
      <c r="B8" s="1"/>
      <c r="C8" s="1"/>
      <c r="D8" s="1"/>
      <c r="E8" s="1"/>
      <c r="F8" s="1"/>
      <c r="G8" s="1"/>
      <c r="H8" s="1"/>
      <c r="I8" s="1"/>
    </row>
    <row r="9" spans="1:9" ht="22.5" customHeight="1" x14ac:dyDescent="0.25">
      <c r="A9" s="4" t="s">
        <v>17</v>
      </c>
      <c r="B9" s="1"/>
      <c r="C9" s="1"/>
      <c r="D9" s="1"/>
      <c r="E9" s="1"/>
      <c r="F9" s="1"/>
      <c r="G9" s="1"/>
      <c r="H9" s="1"/>
      <c r="I9" s="1"/>
    </row>
    <row r="10" spans="1:9" ht="22.5" customHeight="1" x14ac:dyDescent="0.25">
      <c r="A10" s="4" t="s">
        <v>18</v>
      </c>
      <c r="B10" s="1"/>
      <c r="C10" s="1"/>
      <c r="D10" s="1"/>
      <c r="E10" s="1"/>
      <c r="F10" s="1"/>
      <c r="G10" s="1"/>
      <c r="H10" s="1"/>
      <c r="I10" s="1"/>
    </row>
    <row r="11" spans="1:9" ht="22.5" customHeight="1" x14ac:dyDescent="0.25">
      <c r="A11" s="4" t="s">
        <v>19</v>
      </c>
      <c r="B11" s="1"/>
      <c r="C11" s="1"/>
      <c r="D11" s="1"/>
      <c r="E11" s="1"/>
      <c r="F11" s="1"/>
      <c r="G11" s="1"/>
      <c r="H11" s="1"/>
      <c r="I11" s="1"/>
    </row>
    <row r="12" spans="1:9" ht="22.5" customHeight="1" x14ac:dyDescent="0.25">
      <c r="A12" s="4" t="s">
        <v>20</v>
      </c>
      <c r="B12" s="1"/>
      <c r="C12" s="1"/>
      <c r="D12" s="1"/>
      <c r="E12" s="1"/>
      <c r="F12" s="1"/>
      <c r="G12" s="1"/>
      <c r="H12" s="1"/>
      <c r="I12" s="1"/>
    </row>
    <row r="13" spans="1:9" ht="22.5" customHeight="1" x14ac:dyDescent="0.25">
      <c r="A13" s="4" t="s">
        <v>21</v>
      </c>
      <c r="B13" s="1"/>
      <c r="C13" s="1"/>
      <c r="D13" s="1"/>
      <c r="E13" s="1"/>
      <c r="F13" s="1"/>
      <c r="G13" s="1"/>
      <c r="H13" s="1"/>
      <c r="I13" s="1"/>
    </row>
    <row r="14" spans="1:9" ht="22.5" customHeight="1" x14ac:dyDescent="0.25">
      <c r="A14" s="4" t="s">
        <v>22</v>
      </c>
      <c r="B14" s="1"/>
      <c r="C14" s="1"/>
      <c r="D14" s="1"/>
      <c r="E14" s="1"/>
      <c r="F14" s="1"/>
      <c r="G14" s="1"/>
      <c r="H14" s="1"/>
      <c r="I14" s="1"/>
    </row>
    <row r="15" spans="1:9" ht="22.5" customHeight="1" x14ac:dyDescent="0.25">
      <c r="A15" s="4" t="s">
        <v>23</v>
      </c>
      <c r="B15" s="1"/>
      <c r="C15" s="1"/>
      <c r="D15" s="1"/>
      <c r="E15" s="1"/>
      <c r="F15" s="1"/>
      <c r="G15" s="1"/>
      <c r="H15" s="1"/>
      <c r="I15" s="1"/>
    </row>
  </sheetData>
  <mergeCells count="5">
    <mergeCell ref="A1:I1"/>
    <mergeCell ref="A2:A3"/>
    <mergeCell ref="B2:D2"/>
    <mergeCell ref="E2:F2"/>
    <mergeCell ref="G2:I2"/>
  </mergeCells>
  <pageMargins left="0.7" right="0.7" top="0.75" bottom="0.75" header="0.3" footer="0.3"/>
  <pageSetup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5D65E-B521-4980-8F00-3C83DBAC1C8D}">
  <sheetPr>
    <tabColor rgb="FFC00000"/>
  </sheetPr>
  <dimension ref="A1:H8"/>
  <sheetViews>
    <sheetView view="pageBreakPreview" zoomScale="90" zoomScaleNormal="80" zoomScaleSheetLayoutView="90" workbookViewId="0">
      <selection activeCell="D8" sqref="D8"/>
    </sheetView>
  </sheetViews>
  <sheetFormatPr defaultRowHeight="15" x14ac:dyDescent="0.25"/>
  <cols>
    <col min="1" max="1" width="3" style="5" bestFit="1" customWidth="1"/>
    <col min="2" max="2" width="23.85546875" style="5" customWidth="1"/>
    <col min="3" max="3" width="27.42578125" style="5" customWidth="1"/>
    <col min="4" max="4" width="12" style="6" bestFit="1" customWidth="1"/>
    <col min="5" max="5" width="33" style="13" customWidth="1"/>
    <col min="6" max="6" width="30.140625" style="13" customWidth="1"/>
    <col min="7" max="8" width="30.140625" style="5" customWidth="1"/>
  </cols>
  <sheetData>
    <row r="1" spans="1:8" ht="31.5" x14ac:dyDescent="0.25">
      <c r="A1" s="14" t="s">
        <v>44</v>
      </c>
      <c r="B1" s="14"/>
      <c r="C1" s="14"/>
      <c r="D1" s="14"/>
      <c r="E1" s="14"/>
      <c r="F1" s="14"/>
      <c r="G1" s="14"/>
      <c r="H1" s="14"/>
    </row>
    <row r="2" spans="1:8" ht="23.25" x14ac:dyDescent="0.25">
      <c r="A2" s="19" t="s">
        <v>71</v>
      </c>
      <c r="B2" s="19" t="s">
        <v>24</v>
      </c>
      <c r="C2" s="19" t="s">
        <v>25</v>
      </c>
      <c r="D2" s="20" t="s">
        <v>26</v>
      </c>
      <c r="E2" s="21" t="s">
        <v>70</v>
      </c>
      <c r="F2" s="21"/>
      <c r="G2" s="21"/>
      <c r="H2" s="21"/>
    </row>
    <row r="3" spans="1:8" ht="51.75" customHeight="1" x14ac:dyDescent="0.25">
      <c r="A3" s="17">
        <v>1</v>
      </c>
      <c r="B3" s="17" t="s">
        <v>55</v>
      </c>
      <c r="C3" s="18" t="s">
        <v>54</v>
      </c>
      <c r="D3" s="2" t="str">
        <f>IFERROR('إدخال البيانات'!D4/(('إدخال البيانات'!B4+'إدخال البيانات'!C4)/2),"0")</f>
        <v>0</v>
      </c>
      <c r="E3" s="18" t="s">
        <v>45</v>
      </c>
      <c r="F3" s="18" t="s">
        <v>46</v>
      </c>
      <c r="G3" s="18" t="s">
        <v>66</v>
      </c>
      <c r="H3" s="18" t="s">
        <v>69</v>
      </c>
    </row>
    <row r="4" spans="1:8" s="5" customFormat="1" ht="51.75" customHeight="1" x14ac:dyDescent="0.25">
      <c r="A4" s="15">
        <v>2</v>
      </c>
      <c r="B4" s="15" t="s">
        <v>27</v>
      </c>
      <c r="C4" s="16" t="s">
        <v>56</v>
      </c>
      <c r="D4" s="16" t="str">
        <f>IFERROR(SUM(365/D3),"0")</f>
        <v>0</v>
      </c>
      <c r="E4" s="16" t="s">
        <v>48</v>
      </c>
      <c r="F4" s="16"/>
      <c r="G4" s="16" t="s">
        <v>65</v>
      </c>
      <c r="H4" s="16" t="s">
        <v>68</v>
      </c>
    </row>
    <row r="5" spans="1:8" s="5" customFormat="1" ht="51.75" customHeight="1" x14ac:dyDescent="0.25">
      <c r="A5" s="18">
        <v>3</v>
      </c>
      <c r="B5" s="18" t="s">
        <v>28</v>
      </c>
      <c r="C5" s="18" t="s">
        <v>57</v>
      </c>
      <c r="D5" s="18" t="e">
        <f>('إدخال البيانات'!F4/'إدخال البيانات'!E4)*100</f>
        <v>#DIV/0!</v>
      </c>
      <c r="E5" s="18" t="s">
        <v>49</v>
      </c>
      <c r="F5" s="18" t="s">
        <v>47</v>
      </c>
      <c r="G5" s="18" t="s">
        <v>64</v>
      </c>
      <c r="H5" s="18" t="s">
        <v>62</v>
      </c>
    </row>
    <row r="6" spans="1:8" s="5" customFormat="1" ht="51.75" customHeight="1" x14ac:dyDescent="0.25">
      <c r="A6" s="16">
        <v>4</v>
      </c>
      <c r="B6" s="16" t="s">
        <v>29</v>
      </c>
      <c r="C6" s="16" t="s">
        <v>58</v>
      </c>
      <c r="D6" s="16">
        <f>(('إدخال البيانات'!B4+'إدخال البيانات'!C4)/2)*0.25</f>
        <v>0</v>
      </c>
      <c r="E6" s="16" t="s">
        <v>50</v>
      </c>
      <c r="F6" s="22" t="s">
        <v>63</v>
      </c>
      <c r="G6" s="22"/>
      <c r="H6" s="16" t="s">
        <v>67</v>
      </c>
    </row>
    <row r="7" spans="1:8" s="5" customFormat="1" ht="51.75" customHeight="1" x14ac:dyDescent="0.25">
      <c r="A7" s="18">
        <v>5</v>
      </c>
      <c r="B7" s="18" t="s">
        <v>30</v>
      </c>
      <c r="C7" s="18" t="s">
        <v>59</v>
      </c>
      <c r="D7" s="18" t="e">
        <f>('إدخال البيانات'!H4/'إدخال البيانات'!G4)*100</f>
        <v>#DIV/0!</v>
      </c>
      <c r="E7" s="18" t="s">
        <v>51</v>
      </c>
      <c r="F7" s="23" t="s">
        <v>62</v>
      </c>
      <c r="G7" s="23"/>
      <c r="H7" s="23"/>
    </row>
    <row r="8" spans="1:8" s="5" customFormat="1" ht="51.75" customHeight="1" x14ac:dyDescent="0.25">
      <c r="A8" s="16">
        <v>6</v>
      </c>
      <c r="B8" s="16" t="s">
        <v>31</v>
      </c>
      <c r="C8" s="16" t="s">
        <v>60</v>
      </c>
      <c r="D8" s="16" t="e">
        <f>('إدخال البيانات'!I4/'إدخال البيانات'!G4)*100</f>
        <v>#DIV/0!</v>
      </c>
      <c r="E8" s="16" t="s">
        <v>52</v>
      </c>
      <c r="F8" s="22" t="s">
        <v>61</v>
      </c>
      <c r="G8" s="22"/>
      <c r="H8" s="22"/>
    </row>
  </sheetData>
  <mergeCells count="5">
    <mergeCell ref="F6:G6"/>
    <mergeCell ref="F7:H7"/>
    <mergeCell ref="F8:H8"/>
    <mergeCell ref="E2:H2"/>
    <mergeCell ref="A1:H1"/>
  </mergeCells>
  <pageMargins left="0.7" right="0.7" top="0.75" bottom="0.75" header="0.3" footer="0.3"/>
  <pageSetup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8484B-744C-4D89-8C5B-64FC33887897}">
  <sheetPr>
    <tabColor rgb="FF002060"/>
  </sheetPr>
  <dimension ref="A1:B7"/>
  <sheetViews>
    <sheetView view="pageBreakPreview" zoomScale="130" zoomScaleNormal="100" zoomScaleSheetLayoutView="130" workbookViewId="0">
      <selection activeCell="D3" sqref="D3"/>
    </sheetView>
  </sheetViews>
  <sheetFormatPr defaultRowHeight="15" x14ac:dyDescent="0.25"/>
  <cols>
    <col min="1" max="1" width="30.85546875" bestFit="1" customWidth="1"/>
    <col min="2" max="2" width="26.42578125" bestFit="1" customWidth="1"/>
  </cols>
  <sheetData>
    <row r="1" spans="1:2" ht="34.5" customHeight="1" x14ac:dyDescent="0.25">
      <c r="A1" s="12" t="s">
        <v>32</v>
      </c>
      <c r="B1" s="12"/>
    </row>
    <row r="2" spans="1:2" ht="34.5" customHeight="1" x14ac:dyDescent="0.25">
      <c r="A2" s="3" t="s">
        <v>24</v>
      </c>
      <c r="B2" s="3" t="s">
        <v>53</v>
      </c>
    </row>
    <row r="3" spans="1:2" ht="34.5" customHeight="1" x14ac:dyDescent="0.25">
      <c r="A3" s="1" t="s">
        <v>33</v>
      </c>
      <c r="B3" s="1" t="str">
        <f>الحسابات!D3</f>
        <v>0</v>
      </c>
    </row>
    <row r="4" spans="1:2" ht="34.5" customHeight="1" x14ac:dyDescent="0.25">
      <c r="A4" s="1" t="s">
        <v>34</v>
      </c>
      <c r="B4" s="1" t="str">
        <f>الحسابات!D4</f>
        <v>0</v>
      </c>
    </row>
    <row r="5" spans="1:2" ht="34.5" customHeight="1" x14ac:dyDescent="0.25">
      <c r="A5" s="1" t="s">
        <v>35</v>
      </c>
      <c r="B5" s="1" t="str">
        <f>IFERROR(SUM(الحسابات!D5),"0")</f>
        <v>0</v>
      </c>
    </row>
    <row r="6" spans="1:2" ht="34.5" customHeight="1" x14ac:dyDescent="0.25">
      <c r="A6" s="1" t="s">
        <v>36</v>
      </c>
      <c r="B6" s="1" t="str">
        <f>IFERROR(SUM(الحسابات!D7),"0")</f>
        <v>0</v>
      </c>
    </row>
    <row r="7" spans="1:2" ht="34.5" customHeight="1" x14ac:dyDescent="0.25">
      <c r="A7" s="1" t="s">
        <v>37</v>
      </c>
      <c r="B7" s="1" t="str">
        <f>IFERROR(SUM(الحسابات!D8),"0")</f>
        <v>0</v>
      </c>
    </row>
  </sheetData>
  <mergeCells count="1">
    <mergeCell ref="A1:B1"/>
  </mergeCells>
  <conditionalFormatting sqref="B3:B7">
    <cfRule type="cellIs" dxfId="3" priority="1" operator="lessThan">
      <formula>"70&gt;"</formula>
    </cfRule>
    <cfRule type="cellIs" dxfId="2" priority="2" operator="lessThan">
      <formula>"70&gt;"</formula>
    </cfRule>
    <cfRule type="cellIs" dxfId="1" priority="3" operator="between">
      <formula>90</formula>
      <formula>70</formula>
    </cfRule>
    <cfRule type="cellIs" dxfId="0" priority="4" operator="greaterThan">
      <formula>"90&gt;"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A0F07-575E-4454-8DFA-C3FE93434A19}">
  <sheetPr>
    <tabColor rgb="FFFFFF00"/>
  </sheetPr>
  <dimension ref="A1:A5"/>
  <sheetViews>
    <sheetView view="pageBreakPreview" zoomScale="130" zoomScaleNormal="100" zoomScaleSheetLayoutView="130" workbookViewId="0"/>
  </sheetViews>
  <sheetFormatPr defaultColWidth="74.7109375" defaultRowHeight="49.5" customHeight="1" x14ac:dyDescent="0.35"/>
  <cols>
    <col min="1" max="16384" width="74.7109375" style="25"/>
  </cols>
  <sheetData>
    <row r="1" spans="1:1" ht="49.5" customHeight="1" x14ac:dyDescent="0.35">
      <c r="A1" s="24" t="s">
        <v>38</v>
      </c>
    </row>
    <row r="2" spans="1:1" ht="49.5" customHeight="1" x14ac:dyDescent="0.35">
      <c r="A2" s="24" t="s">
        <v>39</v>
      </c>
    </row>
    <row r="3" spans="1:1" ht="49.5" customHeight="1" x14ac:dyDescent="0.35">
      <c r="A3" s="24" t="s">
        <v>40</v>
      </c>
    </row>
    <row r="4" spans="1:1" ht="49.5" customHeight="1" x14ac:dyDescent="0.35">
      <c r="A4" s="24" t="s">
        <v>41</v>
      </c>
    </row>
    <row r="5" spans="1:1" ht="49.5" customHeight="1" x14ac:dyDescent="0.35">
      <c r="A5" s="24" t="s">
        <v>42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إدخال البيانات</vt:lpstr>
      <vt:lpstr>الحسابات</vt:lpstr>
      <vt:lpstr>لوحة التحكم</vt:lpstr>
      <vt:lpstr>تعليمات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walid mohamed</dc:creator>
  <cp:lastModifiedBy>walid mohamed</cp:lastModifiedBy>
  <dcterms:created xsi:type="dcterms:W3CDTF">2026-04-14T20:00:52Z</dcterms:created>
  <dcterms:modified xsi:type="dcterms:W3CDTF">2026-04-14T22:12:38Z</dcterms:modified>
</cp:coreProperties>
</file>